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2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<sst xmlns="http://schemas.openxmlformats.org/spreadsheetml/2006/main" count="985" uniqueCount="507">
  <si>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</si>
  <si>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</si>
  <si>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</si>
  <si>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</si>
  <si>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</si>
  <si>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</si>
  <si>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</si>
  <si>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</si>
  <si>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>(вид цены (тарифа)) на</t>
  </si>
  <si>
    <t>2025-2029</t>
  </si>
  <si>
    <t xml:space="preserve"> год</t>
  </si>
  <si>
    <t>(расчетный период регулирования)</t>
  </si>
  <si>
    <t>Гаврилов-Ямское Акционерное общество "Ресурс"   ( АО "Ресурс")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</si>
  <si>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</si>
  <si>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</si>
  <si>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</si>
  <si>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Гаврилов-Ямское акционерное общество "Ресурс"</t>
  </si>
  <si>
    <t>Сокращенное наименование</t>
  </si>
  <si>
    <t>Гаврилов-Ямское АО "Ресурс"</t>
  </si>
  <si>
    <t>Место нахождения</t>
  </si>
  <si>
    <t>152240 Ярославская обл г Гаврилов-Ям ул.Клубная д.85</t>
  </si>
  <si>
    <t>Фактический адрес</t>
  </si>
  <si>
    <t>ИНН</t>
  </si>
  <si>
    <t>7616009483</t>
  </si>
  <si>
    <t>КПП</t>
  </si>
  <si>
    <t>761601001</t>
  </si>
  <si>
    <t>Ф. И. О. руководителя</t>
  </si>
  <si>
    <t>Кузин Александр Евгениевич</t>
  </si>
  <si>
    <t>Адрес электронной почты</t>
  </si>
  <si>
    <t>resursgav-yam@yandex.ru</t>
  </si>
  <si>
    <t>Контактный телефон</t>
  </si>
  <si>
    <t>8 (48534) 2-47-91</t>
  </si>
  <si>
    <t>Факс</t>
  </si>
  <si>
    <t>8 (48534) 2-17-91</t>
  </si>
  <si>
    <t>II. Основные показатели деятельности организации</t>
  </si>
  <si>
    <t>Наименование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</si>
  <si>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</si>
  <si>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</si>
  <si>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</si>
  <si>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</si>
  <si>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</si>
  <si>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</si>
  <si>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</si>
  <si>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</si>
  <si>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</si>
  <si>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</si>
  <si>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</si>
  <si>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</si>
  <si>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</si>
  <si>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базовому периоду 2023г</t>
  </si>
  <si>
    <t>период 2024г</t>
  </si>
  <si>
    <t>регулирования 2025г</t>
  </si>
  <si>
    <t>регулирования 2024г</t>
  </si>
  <si>
    <t>регулирования 2026г</t>
  </si>
  <si>
    <t>регулирования 2027г</t>
  </si>
  <si>
    <t>регулирования 2028г</t>
  </si>
  <si>
    <t>регулирования 2029г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</si>
  <si>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</si>
  <si>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</si>
  <si>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</si>
  <si>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1.</t>
  </si>
  <si>
    <t>Показатели</t>
  </si>
  <si>
    <t>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</si>
  <si>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</si>
  <si>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</si>
  <si>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</si>
  <si>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</si>
  <si>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</si>
  <si>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</t>
  </si>
  <si>
    <t>от продаж</t>
  </si>
  <si>
    <t>1.3.</t>
  </si>
  <si>
    <t>EBITDA (прибыль</t>
  </si>
  <si>
    <t>до процентов, налогов</t>
  </si>
  <si>
    <t>и амортизации)</t>
  </si>
  <si>
    <t>1.4.</t>
  </si>
  <si>
    <t>Чистая прибыль (убыток)</t>
  </si>
  <si>
    <t>2.</t>
  </si>
  <si>
    <t>рентабельности</t>
  </si>
  <si>
    <t>организации</t>
  </si>
  <si>
    <t>2.1.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</si>
  <si>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</si>
  <si>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</si>
  <si>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</si>
  <si>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</si>
  <si>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</si>
  <si>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</si>
  <si>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</si>
  <si>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</si>
  <si>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</si>
  <si>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3.</t>
  </si>
  <si>
    <t>Показатели регулируемых</t>
  </si>
  <si>
    <t>видов деятельности</t>
  </si>
  <si>
    <t>3.1.</t>
  </si>
  <si>
    <t>Расчетный объем услуг</t>
  </si>
  <si>
    <t>МВт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</si>
  <si>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</si>
  <si>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</si>
  <si>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</rPr>
      <t>2</t>
    </r>
  </si>
  <si>
    <t>3.2.</t>
  </si>
  <si>
    <t>МВт·ч</t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</si>
  <si>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</si>
  <si>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</si>
  <si>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</si>
  <si>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</si>
  <si>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3.4.</t>
  </si>
  <si>
    <t>Объем полезного отпуска</t>
  </si>
  <si>
    <t>тыс. кВт·ч</t>
  </si>
  <si>
    <t>электроэнергии —</t>
  </si>
  <si>
    <r>
      <t>всего</t>
    </r>
    <r>
      <rPr>
        <vertAlign val="superscript"/>
        <sz val="10"/>
        <rFont val="Times New Roman"/>
        <family val="1"/>
      </rPr>
      <t>3</t>
    </r>
  </si>
  <si>
    <t>3.5.</t>
  </si>
  <si>
    <t>В т.ч. Объем полезного отпуска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</si>
  <si>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</si>
  <si>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</si>
  <si>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</si>
  <si>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t>3.6.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</si>
  <si>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</si>
  <si>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</si>
  <si>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3.7.</t>
  </si>
  <si>
    <t>Реквизиты программы</t>
  </si>
  <si>
    <t>Департамент ЖКХ , энергетики и регулирования тарифов Ярославской области  "Энергосбережение и повышение энергетической эффективности АО "Ресурс" на 2022-2026гг"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</si>
  <si>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</si>
  <si>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</si>
  <si>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</si>
  <si>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</si>
  <si>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3.8.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</si>
  <si>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</si>
  <si>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</si>
  <si>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</si>
  <si>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</si>
  <si>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</si>
  <si>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</si>
  <si>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</si>
  <si>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4.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</si>
  <si>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</si>
  <si>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</si>
  <si>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</si>
  <si>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</si>
  <si>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</si>
  <si>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</si>
  <si>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</si>
  <si>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</si>
  <si>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</si>
  <si>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</si>
  <si>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</si>
  <si>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</si>
  <si>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</si>
  <si>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</si>
  <si>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</si>
  <si>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</si>
  <si>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</si>
  <si>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</si>
  <si>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</si>
  <si>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</si>
  <si>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</si>
  <si>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4.3.</t>
  </si>
  <si>
    <t>Выпадающие, излишние</t>
  </si>
  <si>
    <t>доходы (расходы)</t>
  </si>
  <si>
    <t>прошлых лет</t>
  </si>
  <si>
    <t>4.4</t>
  </si>
  <si>
    <t>Расходы на приборы учета</t>
  </si>
  <si>
    <t>тыс руб</t>
  </si>
  <si>
    <t>4.5.</t>
  </si>
  <si>
    <t>Инвестиции,</t>
  </si>
  <si>
    <t>осуществляемые за счет</t>
  </si>
  <si>
    <t>тарифных источников</t>
  </si>
  <si>
    <t>4.4.1.</t>
  </si>
  <si>
    <t>Реквизиты</t>
  </si>
  <si>
    <t>Департамент ЖКХ , энергетики и регулирования тарифов Ярославской области  №4406-ип от 30.10.2019гг "Инвестиционная программа развития электрических сетей АО "Ресурс" на 2020-2024гг"</t>
  </si>
  <si>
    <t>инвестиционной</t>
  </si>
  <si>
    <t>программы (кем</t>
  </si>
  <si>
    <t>утверждена, дата</t>
  </si>
  <si>
    <t>приказа)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</si>
  <si>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</si>
  <si>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у. е.</t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</si>
  <si>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</si>
  <si>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</si>
  <si>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</si>
  <si>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</si>
  <si>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</si>
  <si>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5.</t>
  </si>
  <si>
    <t>Показатели численности</t>
  </si>
  <si>
    <t>персонала и фонда оплаты</t>
  </si>
  <si>
    <t>труда по регулируемым</t>
  </si>
  <si>
    <t>5.1.</t>
  </si>
  <si>
    <t>Среднесписочная</t>
  </si>
  <si>
    <t>человек</t>
  </si>
  <si>
    <t>численность персонала</t>
  </si>
  <si>
    <t>5.2.</t>
  </si>
  <si>
    <t>Среднемесячная</t>
  </si>
  <si>
    <t>тыс. рублей на человека</t>
  </si>
  <si>
    <t>заработная плата</t>
  </si>
  <si>
    <t>на одного работника</t>
  </si>
  <si>
    <t>5.3.</t>
  </si>
  <si>
    <t>Реквизиты отраслевого</t>
  </si>
  <si>
    <t>нет</t>
  </si>
  <si>
    <t>тарифного соглашения</t>
  </si>
  <si>
    <t>(дата утверждения, срок</t>
  </si>
  <si>
    <t>действия)</t>
  </si>
  <si>
    <t>6.</t>
  </si>
  <si>
    <t>Уставный капитал</t>
  </si>
  <si>
    <t>(складочный капитал,</t>
  </si>
  <si>
    <t>уставный фонд, вклады</t>
  </si>
  <si>
    <t>товарищей)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</si>
  <si>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</si>
  <si>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</si>
  <si>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</si>
  <si>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</si>
  <si>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</si>
  <si>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</si>
  <si>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</si>
  <si>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</si>
  <si>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</si>
  <si>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</si>
  <si>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</si>
  <si>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</si>
  <si>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1.1.А.</t>
  </si>
  <si>
    <t>в пределах социальной</t>
  </si>
  <si>
    <t>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</si>
  <si>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</si>
  <si>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</si>
  <si>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</si>
  <si>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</si>
  <si>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</si>
  <si>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</si>
  <si>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</si>
  <si>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</si>
  <si>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</si>
  <si>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</si>
  <si>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</si>
  <si>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</si>
  <si>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</si>
  <si>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</si>
  <si>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</si>
  <si>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</si>
  <si>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</si>
  <si>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</si>
  <si>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</si>
  <si>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</si>
  <si>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</si>
  <si>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</si>
  <si>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</si>
  <si>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</si>
  <si>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</si>
  <si>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</si>
  <si>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</si>
  <si>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</si>
  <si>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</si>
  <si>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</si>
  <si>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</si>
  <si>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</si>
  <si>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</si>
  <si>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</si>
  <si>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</si>
  <si>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</si>
  <si>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</si>
  <si>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</si>
  <si>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</si>
  <si>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</si>
  <si>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</si>
  <si>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</si>
  <si>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</si>
  <si>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</si>
  <si>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</si>
  <si>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</si>
  <si>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</si>
  <si>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</si>
  <si>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</si>
  <si>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</si>
  <si>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</si>
  <si>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</si>
  <si>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</si>
  <si>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</si>
  <si>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</si>
  <si>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</si>
  <si>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</si>
  <si>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</si>
  <si>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2.2.</t>
  </si>
  <si>
    <t>с потребителями,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</si>
  <si>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</si>
  <si>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</si>
  <si>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</si>
  <si>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</si>
  <si>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</si>
  <si>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</si>
  <si>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</si>
  <si>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</si>
  <si>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</si>
  <si>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штук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</si>
  <si>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</si>
  <si>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</si>
  <si>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</si>
  <si>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</si>
  <si>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</si>
  <si>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</si>
  <si>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</si>
  <si>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</si>
  <si>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</si>
  <si>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</si>
  <si>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</si>
  <si>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</si>
  <si>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8.</t>
  </si>
  <si>
    <t>Резерв по сомнительным</t>
  </si>
  <si>
    <t>долгам</t>
  </si>
  <si>
    <t>9.</t>
  </si>
  <si>
    <t>Необходимые расходы</t>
  </si>
  <si>
    <t>из прибыли</t>
  </si>
  <si>
    <t>10.</t>
  </si>
  <si>
    <t>11.</t>
  </si>
  <si>
    <t>процент</t>
  </si>
  <si>
    <t>от продаж в каждом рубле</t>
  </si>
  <si>
    <t>выручки)</t>
  </si>
  <si>
    <t>12.</t>
  </si>
  <si>
    <t>Реквизиты инвестиционной</t>
  </si>
  <si>
    <t>приказа или решения,</t>
  </si>
  <si>
    <t>электронный адрес</t>
  </si>
  <si>
    <t>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</si>
  <si>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</si>
  <si>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</si>
  <si>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</si>
  <si>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</si>
  <si>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</si>
  <si>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</si>
  <si>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</si>
  <si>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</si>
  <si>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</si>
  <si>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</si>
  <si>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млн кВт·ч</t>
  </si>
  <si>
    <t>энергии</t>
  </si>
  <si>
    <t>Полезный отпуск</t>
  </si>
  <si>
    <t>Отпуск тепловой энергии</t>
  </si>
  <si>
    <t>тыс. Гкал</t>
  </si>
  <si>
    <t>с коллекторов</t>
  </si>
  <si>
    <t>в сеть</t>
  </si>
  <si>
    <t>млн рублей</t>
  </si>
  <si>
    <t>выручка — всего</t>
  </si>
  <si>
    <t>7.1.</t>
  </si>
  <si>
    <t>относимая на электрическую</t>
  </si>
  <si>
    <t>энергию</t>
  </si>
  <si>
    <t>7.2.</t>
  </si>
  <si>
    <t>мощность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</si>
  <si>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</si>
  <si>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</si>
  <si>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</si>
  <si>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</si>
  <si>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</si>
  <si>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8.1.</t>
  </si>
  <si>
    <t>топливо на электрическую</t>
  </si>
  <si>
    <t>удельный расход условного</t>
  </si>
  <si>
    <t>топлива на электрическую</t>
  </si>
  <si>
    <t>г/кВт·ч</t>
  </si>
  <si>
    <t>8.2.</t>
  </si>
  <si>
    <t>топливо на тепловую</t>
  </si>
  <si>
    <t>кг/Гкал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</si>
  <si>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</si>
  <si>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</si>
  <si>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</si>
  <si>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</si>
  <si>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</si>
  <si>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</si>
  <si>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</si>
  <si>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</si>
  <si>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</si>
  <si>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</si>
  <si>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</si>
  <si>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10.3.</t>
  </si>
  <si>
    <t>реквизиты отраслевого</t>
  </si>
  <si>
    <t>Расходы на производство —</t>
  </si>
  <si>
    <t>всего</t>
  </si>
  <si>
    <t>11.1.</t>
  </si>
  <si>
    <t>относимые</t>
  </si>
  <si>
    <t>на электрическую энергию</t>
  </si>
  <si>
    <t>11.2.</t>
  </si>
  <si>
    <t>на электрическую мощность</t>
  </si>
  <si>
    <t>11.3.</t>
  </si>
  <si>
    <t>относимые на тепловую</t>
  </si>
  <si>
    <t>Объем перекрестного</t>
  </si>
  <si>
    <t>субсидирования — всего</t>
  </si>
  <si>
    <t>12.1.</t>
  </si>
  <si>
    <t>от производства тепловой</t>
  </si>
  <si>
    <t>12.2.</t>
  </si>
  <si>
    <t>от производства</t>
  </si>
  <si>
    <t>13.</t>
  </si>
  <si>
    <t>из прибыли — всего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</si>
  <si>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</si>
  <si>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</si>
  <si>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</si>
  <si>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</si>
  <si>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</si>
  <si>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</si>
  <si>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</si>
  <si>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</si>
  <si>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</si>
  <si>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</si>
  <si>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</si>
  <si>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16.</t>
  </si>
  <si>
    <t>от продажи в каждом рубле</t>
  </si>
  <si>
    <t>17.</t>
  </si>
  <si>
    <t>утверждения, номер приказа</t>
  </si>
  <si>
    <t>или решения, электронный</t>
  </si>
  <si>
    <t>адрес размещения)</t>
  </si>
  <si>
    <t>III. Цены (тарифы) по регулируемым видам деятельности организации</t>
  </si>
  <si>
    <t>первое</t>
  </si>
  <si>
    <t>второе</t>
  </si>
  <si>
    <t>полугодие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</si>
  <si>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</si>
  <si>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</si>
  <si>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</si>
  <si>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</si>
  <si>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</si>
  <si>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</si>
  <si>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</si>
  <si>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</si>
  <si>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</si>
  <si>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</si>
  <si>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</si>
  <si>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</si>
  <si>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</si>
  <si>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</si>
  <si>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</si>
  <si>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</si>
  <si>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</si>
  <si>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</si>
  <si>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</si>
  <si>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</si>
  <si>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</si>
  <si>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</si>
  <si>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</si>
  <si>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</si>
  <si>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</si>
  <si>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</si>
  <si>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</si>
  <si>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</si>
  <si>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</si>
  <si>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</si>
  <si>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</si>
  <si>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</si>
  <si>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</si>
  <si>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</si>
  <si>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</si>
  <si>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</si>
  <si>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</si>
  <si>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</si>
  <si>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</si>
  <si>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</si>
  <si>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</si>
  <si>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</si>
  <si>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</si>
  <si>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</si>
  <si>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</si>
  <si>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</si>
  <si>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</si>
  <si>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</si>
  <si>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</si>
  <si>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</si>
  <si>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 xml:space="preserve"> 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</si>
  <si>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</si>
  <si>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</si>
  <si>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</si>
  <si>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</si>
  <si>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</si>
  <si>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</si>
  <si>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</si>
  <si>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</si>
  <si>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</si>
  <si>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</si>
  <si>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</si>
  <si>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</si>
  <si>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</si>
  <si>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</si>
  <si>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</si>
  <si>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</si>
  <si>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</si>
  <si>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</si>
  <si>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</si>
  <si>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</si>
  <si>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</si>
  <si>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</si>
  <si>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</si>
  <si>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</si>
  <si>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</si>
  <si>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</si>
  <si>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</si>
  <si>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</si>
  <si>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</si>
  <si>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</si>
  <si>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</si>
  <si>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</si>
  <si>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4.4.</t>
  </si>
  <si>
    <t>двухставочный тариф</t>
  </si>
  <si>
    <t>на тепловую энергию</t>
  </si>
  <si>
    <t>ставка на содержание</t>
  </si>
  <si>
    <t>рублей/
Гкал/ч
в месяц</t>
  </si>
  <si>
    <t>тепловой мощности</t>
  </si>
  <si>
    <t>4.4.2.</t>
  </si>
  <si>
    <t>средний тариф</t>
  </si>
  <si>
    <t>рублей/
куб. метр</t>
  </si>
  <si>
    <t>на теплоноситель, в том</t>
  </si>
  <si>
    <t>числе: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</si>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</sst>
</file>

<file path=xl/styles.xml><?xml version="1.0" encoding="utf-8"?>
<styleSheet xmlns="http://schemas.openxmlformats.org/spreadsheetml/2006/main">
  <numFmts count="23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р_._-;\-* #,##0.00\ _р_._-;_-* &quot;-&quot;??\ _р_.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\ &quot;р.&quot;_-;\-* #,##0\ &quot;р.&quot;_-;_-* &quot;-&quot;\ &quot;р.&quot;_-;_-@_-"/>
    <numFmt numFmtId="180" formatCode="0.00_ "/>
    <numFmt numFmtId="181" formatCode="0.000"/>
    <numFmt numFmtId="182" formatCode="#,##0.0000"/>
    <numFmt numFmtId="183" formatCode="#.0\ ##0"/>
    <numFmt numFmtId="184" formatCode="#,##0.000"/>
    <numFmt numFmtId="185" formatCode="#\ ##0.00000"/>
    <numFmt numFmtId="186" formatCode="#.\ #0"/>
  </numFmts>
  <fonts count="55">
    <font>
      <sz val="10"/>
      <name val="Arial Cyr"/>
      <family val="2"/>
    </font>
    <font>
      <sz val="11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i/>
      <sz val="8"/>
      <name val="Times New Roman"/>
      <family val="1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 style="thin">
        <color indexed="8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19" xfId="0" applyNumberFormat="1" applyFont="1" applyBorder="1" applyAlignment="1">
      <alignment horizontal="center" vertical="center"/>
    </xf>
    <xf numFmtId="181" fontId="7" fillId="0" borderId="2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10" fillId="0" borderId="19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2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7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wrapText="1"/>
    </xf>
    <xf numFmtId="0" fontId="3" fillId="0" borderId="28" xfId="0" applyFont="1" applyBorder="1" applyAlignment="1">
      <alignment vertical="top"/>
    </xf>
    <xf numFmtId="4" fontId="3" fillId="0" borderId="23" xfId="0" applyNumberFormat="1" applyFont="1" applyBorder="1" applyAlignment="1">
      <alignment horizontal="right" vertical="top"/>
    </xf>
    <xf numFmtId="0" fontId="3" fillId="0" borderId="19" xfId="0" applyFont="1" applyBorder="1" applyAlignment="1">
      <alignment vertical="top"/>
    </xf>
    <xf numFmtId="4" fontId="3" fillId="0" borderId="15" xfId="0" applyNumberFormat="1" applyFont="1" applyBorder="1" applyAlignment="1">
      <alignment horizontal="right" vertical="top"/>
    </xf>
    <xf numFmtId="0" fontId="3" fillId="0" borderId="20" xfId="0" applyFont="1" applyBorder="1" applyAlignment="1">
      <alignment vertical="top"/>
    </xf>
    <xf numFmtId="4" fontId="7" fillId="0" borderId="15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top"/>
    </xf>
    <xf numFmtId="182" fontId="3" fillId="0" borderId="15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top" wrapText="1"/>
    </xf>
    <xf numFmtId="182" fontId="3" fillId="26" borderId="15" xfId="0" applyNumberFormat="1" applyFont="1" applyFill="1" applyBorder="1" applyAlignment="1">
      <alignment horizontal="right" vertical="center"/>
    </xf>
    <xf numFmtId="4" fontId="3" fillId="26" borderId="15" xfId="0" applyNumberFormat="1" applyFont="1" applyFill="1" applyBorder="1" applyAlignment="1">
      <alignment horizontal="right" vertical="center"/>
    </xf>
    <xf numFmtId="4" fontId="3" fillId="26" borderId="29" xfId="0" applyNumberFormat="1" applyFont="1" applyFill="1" applyBorder="1" applyAlignment="1">
      <alignment horizontal="right" vertical="center"/>
    </xf>
    <xf numFmtId="183" fontId="3" fillId="0" borderId="15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2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/>
    </xf>
    <xf numFmtId="4" fontId="3" fillId="0" borderId="32" xfId="0" applyNumberFormat="1" applyFont="1" applyBorder="1" applyAlignment="1">
      <alignment horizontal="right" vertical="top"/>
    </xf>
    <xf numFmtId="4" fontId="3" fillId="0" borderId="32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1" fillId="0" borderId="15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1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top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4" fontId="3" fillId="26" borderId="10" xfId="0" applyNumberFormat="1" applyFont="1" applyFill="1" applyBorder="1" applyAlignment="1">
      <alignment horizontal="right" vertical="center"/>
    </xf>
    <xf numFmtId="4" fontId="3" fillId="26" borderId="11" xfId="0" applyNumberFormat="1" applyFont="1" applyFill="1" applyBorder="1" applyAlignment="1">
      <alignment horizontal="right" vertical="center"/>
    </xf>
    <xf numFmtId="4" fontId="3" fillId="26" borderId="12" xfId="0" applyNumberFormat="1" applyFont="1" applyFill="1" applyBorder="1" applyAlignment="1">
      <alignment horizontal="right" vertical="center"/>
    </xf>
    <xf numFmtId="4" fontId="3" fillId="26" borderId="0" xfId="0" applyNumberFormat="1" applyFont="1" applyFill="1" applyBorder="1" applyAlignment="1">
      <alignment horizontal="right" vertical="center"/>
    </xf>
    <xf numFmtId="4" fontId="3" fillId="26" borderId="13" xfId="0" applyNumberFormat="1" applyFont="1" applyFill="1" applyBorder="1" applyAlignment="1">
      <alignment horizontal="right" vertical="center"/>
    </xf>
    <xf numFmtId="4" fontId="3" fillId="26" borderId="14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right" vertical="top"/>
    </xf>
    <xf numFmtId="4" fontId="3" fillId="26" borderId="17" xfId="0" applyNumberFormat="1" applyFont="1" applyFill="1" applyBorder="1" applyAlignment="1">
      <alignment horizontal="right" vertical="center"/>
    </xf>
    <xf numFmtId="4" fontId="3" fillId="26" borderId="19" xfId="0" applyNumberFormat="1" applyFont="1" applyFill="1" applyBorder="1" applyAlignment="1">
      <alignment horizontal="right" vertical="center"/>
    </xf>
    <xf numFmtId="4" fontId="3" fillId="26" borderId="20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26" borderId="16" xfId="0" applyNumberFormat="1" applyFont="1" applyFill="1" applyBorder="1" applyAlignment="1">
      <alignment horizontal="right" vertical="center"/>
    </xf>
    <xf numFmtId="4" fontId="3" fillId="26" borderId="22" xfId="0" applyNumberFormat="1" applyFont="1" applyFill="1" applyBorder="1" applyAlignment="1">
      <alignment horizontal="right" vertical="center"/>
    </xf>
    <xf numFmtId="186" fontId="3" fillId="0" borderId="15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26" borderId="18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4" fontId="3" fillId="0" borderId="32" xfId="0" applyNumberFormat="1" applyFont="1" applyBorder="1" applyAlignment="1">
      <alignment horizontal="right" vertical="center"/>
    </xf>
    <xf numFmtId="182" fontId="3" fillId="0" borderId="32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right" vertical="center"/>
    </xf>
    <xf numFmtId="49" fontId="9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49" fontId="16" fillId="0" borderId="22" xfId="20" applyNumberFormat="1" applyBorder="1" applyAlignment="1" applyProtection="1">
      <alignment horizontal="center"/>
      <protection/>
    </xf>
    <xf numFmtId="49" fontId="5" fillId="0" borderId="2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rsgav-yam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workbookViewId="0" topLeftCell="A2">
      <selection activeCell="A11" sqref="A11:BL11"/>
    </sheetView>
  </sheetViews>
  <sheetFormatPr defaultColWidth="1.4921875" defaultRowHeight="12.75"/>
  <cols>
    <col min="1" max="49" width="1.4921875" style="4" customWidth="1"/>
    <col min="50" max="16384" width="1.4921875" style="4" customWidth="1"/>
  </cols>
  <sheetData>
    <row r="1" spans="63:64" s="3" customFormat="1" ht="9.75">
      <c r="BK1" s="286"/>
      <c r="BL1" s="286" t="s">
        <v>0</v>
      </c>
    </row>
    <row r="2" spans="63:64" s="3" customFormat="1" ht="9.75">
      <c r="BK2" s="286"/>
      <c r="BL2" s="286" t="s">
        <v>1</v>
      </c>
    </row>
    <row r="3" spans="63:64" s="3" customFormat="1" ht="9.75">
      <c r="BK3" s="286"/>
      <c r="BL3" s="286" t="s">
        <v>2</v>
      </c>
    </row>
    <row r="4" spans="63:64" s="3" customFormat="1" ht="9.75">
      <c r="BK4" s="286"/>
      <c r="BL4" s="286" t="s">
        <v>3</v>
      </c>
    </row>
    <row r="5" s="3" customFormat="1" ht="9.75">
      <c r="BL5" s="286" t="s">
        <v>4</v>
      </c>
    </row>
    <row r="6" s="3" customFormat="1" ht="9.75">
      <c r="BL6" s="287" t="s">
        <v>5</v>
      </c>
    </row>
    <row r="10" spans="1:64" s="272" customFormat="1" ht="18">
      <c r="A10" s="274" t="s">
        <v>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</row>
    <row r="11" spans="1:64" s="272" customFormat="1" ht="18">
      <c r="A11" s="274" t="s">
        <v>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</row>
    <row r="12" spans="9:52" s="272" customFormat="1" ht="18">
      <c r="I12" s="280" t="s">
        <v>8</v>
      </c>
      <c r="AC12" s="284" t="s">
        <v>9</v>
      </c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0" t="s">
        <v>10</v>
      </c>
    </row>
    <row r="13" spans="29:51" s="273" customFormat="1" ht="9">
      <c r="AC13" s="285" t="s">
        <v>11</v>
      </c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</row>
    <row r="17" spans="1:64" ht="15">
      <c r="A17" s="275" t="s">
        <v>12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</row>
    <row r="18" spans="1:64" s="273" customFormat="1" ht="9">
      <c r="A18" s="276" t="s">
        <v>13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</row>
    <row r="19" spans="1:64" ht="15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</row>
    <row r="23" spans="1:64" s="1" customFormat="1" ht="16.5">
      <c r="A23" s="278" t="s">
        <v>14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</row>
    <row r="25" spans="1:64" ht="15">
      <c r="A25" s="4" t="s">
        <v>15</v>
      </c>
      <c r="P25" s="277" t="s">
        <v>16</v>
      </c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</row>
    <row r="26" spans="1:64" ht="15">
      <c r="A26" s="4" t="s">
        <v>17</v>
      </c>
      <c r="T26" s="281" t="s">
        <v>18</v>
      </c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</row>
    <row r="27" spans="1:64" ht="15">
      <c r="A27" s="4" t="s">
        <v>19</v>
      </c>
      <c r="O27" s="277" t="s">
        <v>20</v>
      </c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</row>
    <row r="28" spans="1:64" ht="15">
      <c r="A28" s="4" t="s">
        <v>21</v>
      </c>
      <c r="O28" s="277" t="s">
        <v>20</v>
      </c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</row>
    <row r="29" spans="1:64" ht="15">
      <c r="A29" s="4" t="s">
        <v>22</v>
      </c>
      <c r="E29" s="279" t="s">
        <v>23</v>
      </c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</row>
    <row r="30" spans="1:64" ht="15">
      <c r="A30" s="4" t="s">
        <v>24</v>
      </c>
      <c r="E30" s="279" t="s">
        <v>25</v>
      </c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</row>
    <row r="31" spans="1:64" ht="15">
      <c r="A31" s="4" t="s">
        <v>26</v>
      </c>
      <c r="Q31" s="281" t="s">
        <v>27</v>
      </c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</row>
    <row r="32" spans="1:64" ht="15">
      <c r="A32" s="4" t="s">
        <v>28</v>
      </c>
      <c r="S32" s="282" t="s">
        <v>29</v>
      </c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</row>
    <row r="33" spans="1:64" ht="15">
      <c r="A33" s="4" t="s">
        <v>30</v>
      </c>
      <c r="P33" s="279" t="s">
        <v>31</v>
      </c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</row>
    <row r="34" spans="1:64" ht="15">
      <c r="A34" s="4" t="s">
        <v>32</v>
      </c>
      <c r="E34" s="279" t="s">
        <v>33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resursgav-yam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H422"/>
  <sheetViews>
    <sheetView zoomScale="90" zoomScaleNormal="90" workbookViewId="0" topLeftCell="A231">
      <selection activeCell="AC3" sqref="AC3:AN3"/>
    </sheetView>
  </sheetViews>
  <sheetFormatPr defaultColWidth="1.4921875" defaultRowHeight="12.75"/>
  <cols>
    <col min="1" max="20" width="1.4921875" style="4" customWidth="1"/>
    <col min="21" max="21" width="6.00390625" style="4" customWidth="1"/>
    <col min="22" max="37" width="1.4921875" style="4" customWidth="1"/>
    <col min="38" max="38" width="0.37109375" style="4" customWidth="1"/>
    <col min="39" max="39" width="1.4921875" style="4" hidden="1" customWidth="1"/>
    <col min="40" max="40" width="0.6171875" style="4" hidden="1" customWidth="1"/>
    <col min="41" max="50" width="1.4921875" style="4" customWidth="1"/>
    <col min="51" max="51" width="0.6171875" style="4" customWidth="1"/>
    <col min="52" max="53" width="1.4921875" style="4" hidden="1" customWidth="1"/>
    <col min="54" max="61" width="1.4921875" style="4" customWidth="1"/>
    <col min="62" max="62" width="1.25" style="4" customWidth="1"/>
    <col min="63" max="63" width="1.4921875" style="4" hidden="1" customWidth="1"/>
    <col min="64" max="64" width="0.37109375" style="4" hidden="1" customWidth="1"/>
    <col min="65" max="65" width="0.12890625" style="4" hidden="1" customWidth="1"/>
    <col min="66" max="66" width="0.875" style="4" hidden="1" customWidth="1"/>
    <col min="67" max="74" width="1.4921875" style="4" hidden="1" customWidth="1"/>
    <col min="75" max="75" width="2.50390625" style="4" hidden="1" customWidth="1"/>
    <col min="76" max="86" width="1.4921875" style="4" hidden="1" customWidth="1"/>
    <col min="87" max="87" width="0.875" style="4" customWidth="1"/>
    <col min="88" max="88" width="4.00390625" style="4" hidden="1" customWidth="1"/>
    <col min="89" max="89" width="1.37890625" style="4" hidden="1" customWidth="1"/>
    <col min="90" max="90" width="2.50390625" style="4" customWidth="1"/>
    <col min="91" max="98" width="1.4921875" style="4" customWidth="1"/>
    <col min="99" max="99" width="0.6171875" style="4" customWidth="1"/>
    <col min="100" max="101" width="1.4921875" style="4" hidden="1" customWidth="1"/>
    <col min="102" max="110" width="1.4921875" style="4" customWidth="1"/>
    <col min="111" max="113" width="1.4921875" style="4" hidden="1" customWidth="1"/>
    <col min="114" max="124" width="1.4921875" style="4" customWidth="1"/>
    <col min="125" max="125" width="1.4921875" style="4" hidden="1" customWidth="1"/>
    <col min="126" max="134" width="1.4921875" style="4" customWidth="1"/>
    <col min="135" max="135" width="1.37890625" style="4" customWidth="1"/>
    <col min="136" max="136" width="1.4921875" style="4" hidden="1" customWidth="1"/>
    <col min="137" max="137" width="1.12109375" style="4" hidden="1" customWidth="1"/>
    <col min="138" max="138" width="1.4921875" style="83" customWidth="1"/>
    <col min="139" max="16384" width="1.4921875" style="4" customWidth="1"/>
  </cols>
  <sheetData>
    <row r="1" spans="1:138" s="1" customFormat="1" ht="17.2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EH1" s="166"/>
    </row>
    <row r="3" spans="1:138" s="2" customFormat="1" ht="12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 t="s">
        <v>36</v>
      </c>
      <c r="W3" s="85"/>
      <c r="X3" s="85"/>
      <c r="Y3" s="85"/>
      <c r="Z3" s="85"/>
      <c r="AA3" s="85"/>
      <c r="AB3" s="85"/>
      <c r="AC3" s="85" t="s">
        <v>37</v>
      </c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 t="s">
        <v>38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 t="s">
        <v>39</v>
      </c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 t="s">
        <v>39</v>
      </c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 t="s">
        <v>39</v>
      </c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 t="s">
        <v>39</v>
      </c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 t="s">
        <v>39</v>
      </c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 t="s">
        <v>39</v>
      </c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167"/>
      <c r="EH3" s="168"/>
    </row>
    <row r="4" spans="1:138" s="2" customFormat="1" ht="12.75">
      <c r="A4" s="86" t="s">
        <v>40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 t="s">
        <v>41</v>
      </c>
      <c r="W4" s="86"/>
      <c r="X4" s="86"/>
      <c r="Y4" s="86"/>
      <c r="Z4" s="86"/>
      <c r="AA4" s="86"/>
      <c r="AB4" s="86"/>
      <c r="AC4" s="86" t="s">
        <v>42</v>
      </c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 t="s">
        <v>43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 t="s">
        <v>44</v>
      </c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 t="s">
        <v>44</v>
      </c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44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 t="s">
        <v>44</v>
      </c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 t="s">
        <v>44</v>
      </c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 t="s">
        <v>44</v>
      </c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169"/>
      <c r="EH4" s="168"/>
    </row>
    <row r="5" spans="1:138" s="2" customFormat="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 t="s">
        <v>45</v>
      </c>
      <c r="W5" s="86"/>
      <c r="X5" s="86"/>
      <c r="Y5" s="86"/>
      <c r="Z5" s="86"/>
      <c r="AA5" s="86"/>
      <c r="AB5" s="86"/>
      <c r="AC5" s="86" t="s">
        <v>46</v>
      </c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 t="s">
        <v>47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 t="s">
        <v>48</v>
      </c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 t="s">
        <v>48</v>
      </c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 t="s">
        <v>48</v>
      </c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 t="s">
        <v>48</v>
      </c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 t="s">
        <v>48</v>
      </c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 t="s">
        <v>48</v>
      </c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169"/>
      <c r="EH5" s="168"/>
    </row>
    <row r="6" spans="1:138" s="2" customFormat="1" ht="28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139" t="s">
        <v>49</v>
      </c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58" t="s">
        <v>50</v>
      </c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 t="s">
        <v>51</v>
      </c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 t="s">
        <v>52</v>
      </c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 t="s">
        <v>53</v>
      </c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 t="s">
        <v>54</v>
      </c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 t="s">
        <v>55</v>
      </c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 t="s">
        <v>56</v>
      </c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70"/>
      <c r="EH6" s="168"/>
    </row>
    <row r="7" spans="1:138" s="2" customFormat="1" ht="15">
      <c r="A7" s="88" t="s">
        <v>57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168"/>
    </row>
    <row r="8" spans="1:138" s="2" customFormat="1" ht="15">
      <c r="A8" s="88" t="s">
        <v>58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168"/>
    </row>
    <row r="9" spans="1:138" s="2" customFormat="1" ht="15">
      <c r="A9" s="88" t="s">
        <v>59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168"/>
    </row>
    <row r="10" spans="1:138" s="2" customFormat="1" ht="13.5">
      <c r="A10" s="90" t="s">
        <v>60</v>
      </c>
      <c r="B10" s="90"/>
      <c r="C10" s="90"/>
      <c r="D10" s="90"/>
      <c r="E10" s="91"/>
      <c r="F10" s="92" t="s">
        <v>61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19"/>
      <c r="V10" s="120"/>
      <c r="W10" s="121"/>
      <c r="X10" s="121"/>
      <c r="Y10" s="121"/>
      <c r="Z10" s="121"/>
      <c r="AA10" s="121"/>
      <c r="AB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71"/>
      <c r="EH10" s="168"/>
    </row>
    <row r="11" spans="1:138" s="2" customFormat="1" ht="13.5">
      <c r="A11" s="94"/>
      <c r="B11" s="94"/>
      <c r="C11" s="94"/>
      <c r="D11" s="94"/>
      <c r="E11" s="95"/>
      <c r="F11" s="96" t="s">
        <v>62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122"/>
      <c r="V11" s="123"/>
      <c r="W11" s="124"/>
      <c r="X11" s="124"/>
      <c r="Y11" s="124"/>
      <c r="Z11" s="124"/>
      <c r="AA11" s="124"/>
      <c r="AB11" s="142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72"/>
      <c r="EH11" s="168"/>
    </row>
    <row r="12" spans="1:138" s="2" customFormat="1" ht="13.5">
      <c r="A12" s="94"/>
      <c r="B12" s="94"/>
      <c r="C12" s="94"/>
      <c r="D12" s="94"/>
      <c r="E12" s="95"/>
      <c r="F12" s="98" t="s">
        <v>63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25"/>
      <c r="V12" s="126"/>
      <c r="W12" s="127"/>
      <c r="X12" s="127"/>
      <c r="Y12" s="127"/>
      <c r="Z12" s="127"/>
      <c r="AA12" s="127"/>
      <c r="AB12" s="144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72"/>
      <c r="EH12" s="168"/>
    </row>
    <row r="13" spans="1:138" s="2" customFormat="1" ht="12.75">
      <c r="A13" s="94" t="s">
        <v>64</v>
      </c>
      <c r="B13" s="94"/>
      <c r="C13" s="94"/>
      <c r="D13" s="94"/>
      <c r="E13" s="95"/>
      <c r="F13" s="100" t="s">
        <v>65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28"/>
      <c r="V13" s="20" t="s">
        <v>66</v>
      </c>
      <c r="W13" s="12"/>
      <c r="X13" s="12"/>
      <c r="Y13" s="12"/>
      <c r="Z13" s="12"/>
      <c r="AA13" s="12"/>
      <c r="AB13" s="12"/>
      <c r="AC13" s="145">
        <v>67236.663</v>
      </c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>
        <v>278747.93</v>
      </c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3"/>
      <c r="BB13" s="145">
        <v>378000.8</v>
      </c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3">
        <f>BB13*1.03</f>
        <v>389340.824</v>
      </c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5">
        <f>CL63+74460</f>
        <v>392156.5187</v>
      </c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>
        <f>CX63+78900</f>
        <v>410201.95669</v>
      </c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>
        <f>DJ63+82850</f>
        <v>429480.62531310006</v>
      </c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>
        <f>DV63+87850</f>
        <v>451629.12779597007</v>
      </c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68"/>
    </row>
    <row r="14" spans="1:138" s="2" customFormat="1" ht="12.75">
      <c r="A14" s="94" t="s">
        <v>67</v>
      </c>
      <c r="B14" s="94"/>
      <c r="C14" s="94"/>
      <c r="D14" s="94"/>
      <c r="E14" s="95"/>
      <c r="F14" s="14" t="s">
        <v>68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9"/>
      <c r="V14" s="20" t="s">
        <v>66</v>
      </c>
      <c r="W14" s="12"/>
      <c r="X14" s="12"/>
      <c r="Y14" s="12"/>
      <c r="Z14" s="12"/>
      <c r="AA14" s="12"/>
      <c r="AB14" s="12"/>
      <c r="AC14" s="146">
        <f>AC13-70659.25</f>
        <v>-3422.5869999999995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>
        <v>3288.26</v>
      </c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62">
        <v>61698.9</v>
      </c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46">
        <v>2837</v>
      </c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>
        <v>61200</v>
      </c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>
        <v>61150</v>
      </c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>
        <v>61150</v>
      </c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>
        <v>63100</v>
      </c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73"/>
      <c r="EH14" s="168"/>
    </row>
    <row r="15" spans="1:138" s="2" customFormat="1" ht="12.75">
      <c r="A15" s="94"/>
      <c r="B15" s="94"/>
      <c r="C15" s="94"/>
      <c r="D15" s="94"/>
      <c r="E15" s="95"/>
      <c r="F15" s="73" t="s">
        <v>69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81"/>
      <c r="V15" s="20"/>
      <c r="W15" s="12"/>
      <c r="X15" s="12"/>
      <c r="Y15" s="12"/>
      <c r="Z15" s="12"/>
      <c r="AA15" s="12"/>
      <c r="AB15" s="12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73"/>
      <c r="EH15" s="168"/>
    </row>
    <row r="16" spans="1:138" s="2" customFormat="1" ht="12.75">
      <c r="A16" s="94" t="s">
        <v>70</v>
      </c>
      <c r="B16" s="94"/>
      <c r="C16" s="94"/>
      <c r="D16" s="94"/>
      <c r="E16" s="95"/>
      <c r="F16" s="14" t="s">
        <v>71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9"/>
      <c r="V16" s="20" t="s">
        <v>66</v>
      </c>
      <c r="W16" s="12"/>
      <c r="X16" s="12"/>
      <c r="Y16" s="12"/>
      <c r="Z16" s="12"/>
      <c r="AA16" s="12"/>
      <c r="AB16" s="12"/>
      <c r="AC16" s="146">
        <v>0</v>
      </c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46">
        <v>6513</v>
      </c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73"/>
      <c r="EH16" s="168"/>
    </row>
    <row r="17" spans="1:138" s="2" customFormat="1" ht="12.75">
      <c r="A17" s="94"/>
      <c r="B17" s="94"/>
      <c r="C17" s="94"/>
      <c r="D17" s="94"/>
      <c r="E17" s="95"/>
      <c r="F17" s="16" t="s">
        <v>72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0"/>
      <c r="W17" s="12"/>
      <c r="X17" s="12"/>
      <c r="Y17" s="12"/>
      <c r="Z17" s="12"/>
      <c r="AA17" s="12"/>
      <c r="AB17" s="12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73"/>
      <c r="EH17" s="168"/>
    </row>
    <row r="18" spans="1:138" s="2" customFormat="1" ht="12.75">
      <c r="A18" s="94"/>
      <c r="B18" s="94"/>
      <c r="C18" s="94"/>
      <c r="D18" s="94"/>
      <c r="E18" s="95"/>
      <c r="F18" s="73" t="s">
        <v>73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81"/>
      <c r="V18" s="20"/>
      <c r="W18" s="12"/>
      <c r="X18" s="12"/>
      <c r="Y18" s="12"/>
      <c r="Z18" s="12"/>
      <c r="AA18" s="12"/>
      <c r="AB18" s="12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73"/>
      <c r="EH18" s="168"/>
    </row>
    <row r="19" spans="1:138" s="2" customFormat="1" ht="12.75">
      <c r="A19" s="94" t="s">
        <v>74</v>
      </c>
      <c r="B19" s="94"/>
      <c r="C19" s="94"/>
      <c r="D19" s="94"/>
      <c r="E19" s="95"/>
      <c r="F19" s="76" t="s">
        <v>75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82"/>
      <c r="V19" s="20" t="s">
        <v>66</v>
      </c>
      <c r="W19" s="12"/>
      <c r="X19" s="12"/>
      <c r="Y19" s="12"/>
      <c r="Z19" s="12"/>
      <c r="AA19" s="12"/>
      <c r="AB19" s="12"/>
      <c r="AC19" s="146">
        <v>0</v>
      </c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>
        <v>3288.26</v>
      </c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62">
        <v>61698.9</v>
      </c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46">
        <v>2837</v>
      </c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>
        <v>61200</v>
      </c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>
        <v>61150</v>
      </c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>
        <v>61150</v>
      </c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>
        <v>63100</v>
      </c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73"/>
      <c r="EH19" s="168"/>
    </row>
    <row r="20" spans="1:138" s="2" customFormat="1" ht="13.5">
      <c r="A20" s="102" t="s">
        <v>76</v>
      </c>
      <c r="B20" s="102"/>
      <c r="C20" s="102"/>
      <c r="D20" s="102"/>
      <c r="E20" s="103"/>
      <c r="F20" s="104" t="s">
        <v>61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29"/>
      <c r="V20" s="20"/>
      <c r="W20" s="12"/>
      <c r="X20" s="12"/>
      <c r="Y20" s="12"/>
      <c r="Z20" s="12"/>
      <c r="AA20" s="12"/>
      <c r="AB20" s="12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73"/>
      <c r="EH20" s="168"/>
    </row>
    <row r="21" spans="1:138" s="2" customFormat="1" ht="13.5">
      <c r="A21" s="102"/>
      <c r="B21" s="102"/>
      <c r="C21" s="102"/>
      <c r="D21" s="102"/>
      <c r="E21" s="103"/>
      <c r="F21" s="106" t="s">
        <v>77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30"/>
      <c r="V21" s="20"/>
      <c r="W21" s="12"/>
      <c r="X21" s="12"/>
      <c r="Y21" s="12"/>
      <c r="Z21" s="12"/>
      <c r="AA21" s="12"/>
      <c r="AB21" s="12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73"/>
      <c r="EH21" s="168"/>
    </row>
    <row r="22" spans="1:138" s="2" customFormat="1" ht="13.5">
      <c r="A22" s="102"/>
      <c r="B22" s="102"/>
      <c r="C22" s="102"/>
      <c r="D22" s="102"/>
      <c r="E22" s="103"/>
      <c r="F22" s="108" t="s">
        <v>78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31"/>
      <c r="V22" s="20"/>
      <c r="W22" s="12"/>
      <c r="X22" s="12"/>
      <c r="Y22" s="12"/>
      <c r="Z22" s="12"/>
      <c r="AA22" s="12"/>
      <c r="AB22" s="12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73"/>
      <c r="EH22" s="168"/>
    </row>
    <row r="23" spans="1:138" s="2" customFormat="1" ht="12.75">
      <c r="A23" s="94" t="s">
        <v>79</v>
      </c>
      <c r="B23" s="94"/>
      <c r="C23" s="94"/>
      <c r="D23" s="94"/>
      <c r="E23" s="95"/>
      <c r="F23" s="14" t="s">
        <v>80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9"/>
      <c r="V23" s="20" t="s">
        <v>81</v>
      </c>
      <c r="W23" s="12"/>
      <c r="X23" s="12"/>
      <c r="Y23" s="12"/>
      <c r="Z23" s="12"/>
      <c r="AA23" s="12"/>
      <c r="AB23" s="12"/>
      <c r="AC23" s="146">
        <v>0</v>
      </c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>
        <f>AO14/AO13%</f>
        <v>1.1796536031675644</v>
      </c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>
        <f>BB14/BB13%</f>
        <v>16.322425772643868</v>
      </c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>
        <v>4.2</v>
      </c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>
        <f>CL14/CL13%</f>
        <v>15.6060136913899</v>
      </c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>
        <f>CX14/CX13%</f>
        <v>14.907291153223971</v>
      </c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>
        <f>DJ14/DJ13%</f>
        <v>14.238127728211351</v>
      </c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>
        <f>DV14/DV13%</f>
        <v>13.971640914291587</v>
      </c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73"/>
      <c r="EH23" s="168"/>
    </row>
    <row r="24" spans="1:138" s="2" customFormat="1" ht="12.75">
      <c r="A24" s="94"/>
      <c r="B24" s="94"/>
      <c r="C24" s="94"/>
      <c r="D24" s="94"/>
      <c r="E24" s="95"/>
      <c r="F24" s="16" t="s">
        <v>82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20"/>
      <c r="W24" s="12"/>
      <c r="X24" s="12"/>
      <c r="Y24" s="12"/>
      <c r="Z24" s="12"/>
      <c r="AA24" s="12"/>
      <c r="AB24" s="12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73"/>
      <c r="EH24" s="168"/>
    </row>
    <row r="25" spans="1:138" s="2" customFormat="1" ht="12.75">
      <c r="A25" s="94"/>
      <c r="B25" s="94"/>
      <c r="C25" s="94"/>
      <c r="D25" s="94"/>
      <c r="E25" s="95"/>
      <c r="F25" s="16" t="s">
        <v>83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0"/>
      <c r="W25" s="12"/>
      <c r="X25" s="12"/>
      <c r="Y25" s="12"/>
      <c r="Z25" s="12"/>
      <c r="AA25" s="12"/>
      <c r="AB25" s="12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73"/>
      <c r="EH25" s="168"/>
    </row>
    <row r="26" spans="1:138" s="2" customFormat="1" ht="12.75">
      <c r="A26" s="94"/>
      <c r="B26" s="94"/>
      <c r="C26" s="94"/>
      <c r="D26" s="94"/>
      <c r="E26" s="95"/>
      <c r="F26" s="16" t="s">
        <v>84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0"/>
      <c r="W26" s="12"/>
      <c r="X26" s="12"/>
      <c r="Y26" s="12"/>
      <c r="Z26" s="12"/>
      <c r="AA26" s="12"/>
      <c r="AB26" s="12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73"/>
      <c r="EH26" s="168"/>
    </row>
    <row r="27" spans="1:138" s="2" customFormat="1" ht="12.75">
      <c r="A27" s="94"/>
      <c r="B27" s="94"/>
      <c r="C27" s="94"/>
      <c r="D27" s="94"/>
      <c r="E27" s="95"/>
      <c r="F27" s="16" t="s">
        <v>85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1"/>
      <c r="V27" s="20"/>
      <c r="W27" s="12"/>
      <c r="X27" s="12"/>
      <c r="Y27" s="12"/>
      <c r="Z27" s="12"/>
      <c r="AA27" s="12"/>
      <c r="AB27" s="12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73"/>
      <c r="EH27" s="168"/>
    </row>
    <row r="28" spans="1:138" s="2" customFormat="1" ht="12.75">
      <c r="A28" s="94"/>
      <c r="B28" s="94"/>
      <c r="C28" s="94"/>
      <c r="D28" s="94"/>
      <c r="E28" s="95"/>
      <c r="F28" s="16" t="s">
        <v>86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20"/>
      <c r="W28" s="12"/>
      <c r="X28" s="12"/>
      <c r="Y28" s="12"/>
      <c r="Z28" s="12"/>
      <c r="AA28" s="12"/>
      <c r="AB28" s="12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73"/>
      <c r="EH28" s="168"/>
    </row>
    <row r="29" spans="1:138" s="2" customFormat="1" ht="12.75">
      <c r="A29" s="94"/>
      <c r="B29" s="94"/>
      <c r="C29" s="94"/>
      <c r="D29" s="94"/>
      <c r="E29" s="95"/>
      <c r="F29" s="16" t="s">
        <v>87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1"/>
      <c r="V29" s="20"/>
      <c r="W29" s="12"/>
      <c r="X29" s="12"/>
      <c r="Y29" s="12"/>
      <c r="Z29" s="12"/>
      <c r="AA29" s="12"/>
      <c r="AB29" s="12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73"/>
      <c r="EH29" s="168"/>
    </row>
    <row r="30" spans="1:138" s="2" customFormat="1" ht="12.75">
      <c r="A30" s="94"/>
      <c r="B30" s="94"/>
      <c r="C30" s="94"/>
      <c r="D30" s="94"/>
      <c r="E30" s="95"/>
      <c r="F30" s="73" t="s">
        <v>88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1"/>
      <c r="V30" s="20"/>
      <c r="W30" s="12"/>
      <c r="X30" s="12"/>
      <c r="Y30" s="12"/>
      <c r="Z30" s="12"/>
      <c r="AA30" s="12"/>
      <c r="AB30" s="12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73"/>
      <c r="EH30" s="168"/>
    </row>
    <row r="31" spans="1:138" s="2" customFormat="1" ht="13.5">
      <c r="A31" s="102" t="s">
        <v>89</v>
      </c>
      <c r="B31" s="102"/>
      <c r="C31" s="102"/>
      <c r="D31" s="102"/>
      <c r="E31" s="103"/>
      <c r="F31" s="110" t="s">
        <v>90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32"/>
      <c r="V31" s="133"/>
      <c r="W31" s="134"/>
      <c r="X31" s="134"/>
      <c r="Y31" s="134"/>
      <c r="Z31" s="134"/>
      <c r="AA31" s="134"/>
      <c r="AB31" s="147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73"/>
      <c r="EH31" s="168"/>
    </row>
    <row r="32" spans="1:138" s="2" customFormat="1" ht="13.5">
      <c r="A32" s="102"/>
      <c r="B32" s="102"/>
      <c r="C32" s="102"/>
      <c r="D32" s="102"/>
      <c r="E32" s="103"/>
      <c r="F32" s="96" t="s">
        <v>91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22"/>
      <c r="V32" s="123"/>
      <c r="W32" s="124"/>
      <c r="X32" s="124"/>
      <c r="Y32" s="124"/>
      <c r="Z32" s="124"/>
      <c r="AA32" s="124"/>
      <c r="AB32" s="142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73"/>
      <c r="EH32" s="168"/>
    </row>
    <row r="33" spans="1:138" s="2" customFormat="1" ht="13.5">
      <c r="A33" s="102"/>
      <c r="B33" s="102"/>
      <c r="C33" s="102"/>
      <c r="D33" s="102"/>
      <c r="E33" s="103"/>
      <c r="F33" s="98" t="s">
        <v>78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25"/>
      <c r="V33" s="126"/>
      <c r="W33" s="127"/>
      <c r="X33" s="127"/>
      <c r="Y33" s="127"/>
      <c r="Z33" s="127"/>
      <c r="AA33" s="127"/>
      <c r="AB33" s="144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73"/>
      <c r="EH33" s="168"/>
    </row>
    <row r="34" spans="1:138" s="2" customFormat="1" ht="12.75">
      <c r="A34" s="94" t="s">
        <v>92</v>
      </c>
      <c r="B34" s="94"/>
      <c r="C34" s="94"/>
      <c r="D34" s="94"/>
      <c r="E34" s="95"/>
      <c r="F34" s="14" t="s">
        <v>93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9"/>
      <c r="V34" s="20" t="s">
        <v>94</v>
      </c>
      <c r="W34" s="12"/>
      <c r="X34" s="12"/>
      <c r="Y34" s="12"/>
      <c r="Z34" s="12"/>
      <c r="AA34" s="12"/>
      <c r="AB34" s="12"/>
      <c r="AC34" s="146">
        <v>0</v>
      </c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>
        <v>0</v>
      </c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>
        <v>0</v>
      </c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>
        <v>0</v>
      </c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>
        <v>0</v>
      </c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>
        <v>0</v>
      </c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>
        <v>0</v>
      </c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>
        <v>0</v>
      </c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73"/>
      <c r="EH34" s="168"/>
    </row>
    <row r="35" spans="1:138" s="2" customFormat="1" ht="12.75">
      <c r="A35" s="94"/>
      <c r="B35" s="94"/>
      <c r="C35" s="94"/>
      <c r="D35" s="94"/>
      <c r="E35" s="95"/>
      <c r="F35" s="16" t="s">
        <v>95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0"/>
      <c r="W35" s="12"/>
      <c r="X35" s="12"/>
      <c r="Y35" s="12"/>
      <c r="Z35" s="12"/>
      <c r="AA35" s="12"/>
      <c r="AB35" s="12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73"/>
      <c r="EH35" s="168"/>
    </row>
    <row r="36" spans="1:138" s="2" customFormat="1" ht="12.75">
      <c r="A36" s="94"/>
      <c r="B36" s="94"/>
      <c r="C36" s="94"/>
      <c r="D36" s="94"/>
      <c r="E36" s="95"/>
      <c r="F36" s="16" t="s">
        <v>96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0"/>
      <c r="W36" s="12"/>
      <c r="X36" s="12"/>
      <c r="Y36" s="12"/>
      <c r="Z36" s="12"/>
      <c r="AA36" s="12"/>
      <c r="AB36" s="12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73"/>
      <c r="EH36" s="168"/>
    </row>
    <row r="37" spans="1:138" s="2" customFormat="1" ht="12.75" customHeight="1">
      <c r="A37" s="94"/>
      <c r="B37" s="94"/>
      <c r="C37" s="94"/>
      <c r="D37" s="94"/>
      <c r="E37" s="95"/>
      <c r="F37" s="112" t="s">
        <v>97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135"/>
      <c r="V37" s="20"/>
      <c r="W37" s="12"/>
      <c r="X37" s="12"/>
      <c r="Y37" s="12"/>
      <c r="Z37" s="12"/>
      <c r="AA37" s="12"/>
      <c r="AB37" s="12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73"/>
      <c r="EH37" s="168"/>
    </row>
    <row r="38" spans="1:138" s="2" customFormat="1" ht="12.75" customHeight="1">
      <c r="A38" s="94" t="s">
        <v>98</v>
      </c>
      <c r="B38" s="94"/>
      <c r="C38" s="94"/>
      <c r="D38" s="94"/>
      <c r="E38" s="95"/>
      <c r="F38" s="14" t="s">
        <v>93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9"/>
      <c r="V38" s="20" t="s">
        <v>99</v>
      </c>
      <c r="W38" s="12"/>
      <c r="X38" s="12"/>
      <c r="Y38" s="12"/>
      <c r="Z38" s="12"/>
      <c r="AA38" s="12"/>
      <c r="AB38" s="12"/>
      <c r="AC38" s="146">
        <v>0</v>
      </c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>
        <v>0</v>
      </c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>
        <v>0</v>
      </c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>
        <v>0</v>
      </c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>
        <v>0</v>
      </c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>
        <v>0</v>
      </c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>
        <v>0</v>
      </c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>
        <v>0</v>
      </c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73"/>
      <c r="EH38" s="168"/>
    </row>
    <row r="39" spans="1:138" s="2" customFormat="1" ht="12.75" customHeight="1">
      <c r="A39" s="94"/>
      <c r="B39" s="94"/>
      <c r="C39" s="94"/>
      <c r="D39" s="94"/>
      <c r="E39" s="95"/>
      <c r="F39" s="16" t="s">
        <v>100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1"/>
      <c r="V39" s="20"/>
      <c r="W39" s="12"/>
      <c r="X39" s="12"/>
      <c r="Y39" s="12"/>
      <c r="Z39" s="12"/>
      <c r="AA39" s="12"/>
      <c r="AB39" s="12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73"/>
      <c r="EH39" s="168"/>
    </row>
    <row r="40" spans="1:138" s="2" customFormat="1" ht="12.75" customHeight="1">
      <c r="A40" s="94"/>
      <c r="B40" s="94"/>
      <c r="C40" s="94"/>
      <c r="D40" s="94"/>
      <c r="E40" s="95"/>
      <c r="F40" s="112" t="s">
        <v>101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35"/>
      <c r="V40" s="20"/>
      <c r="W40" s="12"/>
      <c r="X40" s="12"/>
      <c r="Y40" s="12"/>
      <c r="Z40" s="12"/>
      <c r="AA40" s="12"/>
      <c r="AB40" s="12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73"/>
      <c r="EH40" s="168"/>
    </row>
    <row r="41" spans="1:138" s="2" customFormat="1" ht="12.75" customHeight="1">
      <c r="A41" s="94" t="s">
        <v>102</v>
      </c>
      <c r="B41" s="94"/>
      <c r="C41" s="94"/>
      <c r="D41" s="94"/>
      <c r="E41" s="95"/>
      <c r="F41" s="113" t="s">
        <v>103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36"/>
      <c r="V41" s="20" t="s">
        <v>94</v>
      </c>
      <c r="W41" s="12"/>
      <c r="X41" s="12"/>
      <c r="Y41" s="12"/>
      <c r="Z41" s="12"/>
      <c r="AA41" s="12"/>
      <c r="AB41" s="12"/>
      <c r="AC41" s="148">
        <v>5.5389</v>
      </c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59">
        <v>83.3399</v>
      </c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48"/>
      <c r="BB41" s="148">
        <v>203.36412</v>
      </c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>
        <v>5.5389</v>
      </c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>
        <v>203.36412</v>
      </c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>
        <v>203.36412</v>
      </c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>
        <v>203.36412</v>
      </c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>
        <v>203.36412</v>
      </c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68"/>
    </row>
    <row r="42" spans="1:138" s="2" customFormat="1" ht="12.75" customHeight="1">
      <c r="A42" s="94" t="s">
        <v>104</v>
      </c>
      <c r="B42" s="94"/>
      <c r="C42" s="94"/>
      <c r="D42" s="94"/>
      <c r="E42" s="95"/>
      <c r="F42" s="14" t="s">
        <v>105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9"/>
      <c r="V42" s="20" t="s">
        <v>106</v>
      </c>
      <c r="W42" s="12"/>
      <c r="X42" s="12"/>
      <c r="Y42" s="12"/>
      <c r="Z42" s="12"/>
      <c r="AA42" s="12"/>
      <c r="AB42" s="12"/>
      <c r="AC42" s="146">
        <v>30618.97</v>
      </c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60">
        <v>193414.2</v>
      </c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46"/>
      <c r="BB42" s="163">
        <v>427.065</v>
      </c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46">
        <v>29360</v>
      </c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63">
        <v>427.065</v>
      </c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>
        <v>427.065</v>
      </c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>
        <v>427.065</v>
      </c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>
        <v>427.065</v>
      </c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8"/>
    </row>
    <row r="43" spans="1:138" s="2" customFormat="1" ht="12.75" customHeight="1">
      <c r="A43" s="94"/>
      <c r="B43" s="94"/>
      <c r="C43" s="94"/>
      <c r="D43" s="94"/>
      <c r="E43" s="95"/>
      <c r="F43" s="16" t="s">
        <v>107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1"/>
      <c r="V43" s="20"/>
      <c r="W43" s="12"/>
      <c r="X43" s="12"/>
      <c r="Y43" s="12"/>
      <c r="Z43" s="12"/>
      <c r="AA43" s="12"/>
      <c r="AB43" s="12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46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8"/>
    </row>
    <row r="44" spans="1:138" s="2" customFormat="1" ht="12.75" customHeight="1">
      <c r="A44" s="94"/>
      <c r="B44" s="94"/>
      <c r="C44" s="94"/>
      <c r="D44" s="94"/>
      <c r="E44" s="95"/>
      <c r="F44" s="112" t="s">
        <v>108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135"/>
      <c r="V44" s="20"/>
      <c r="W44" s="12"/>
      <c r="X44" s="12"/>
      <c r="Y44" s="12"/>
      <c r="Z44" s="12"/>
      <c r="AA44" s="12"/>
      <c r="AB44" s="12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46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8"/>
    </row>
    <row r="45" spans="1:138" s="2" customFormat="1" ht="12.75" customHeight="1">
      <c r="A45" s="94" t="s">
        <v>109</v>
      </c>
      <c r="B45" s="94"/>
      <c r="C45" s="94"/>
      <c r="D45" s="94"/>
      <c r="E45" s="95"/>
      <c r="F45" s="14" t="s">
        <v>110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9"/>
      <c r="V45" s="20" t="s">
        <v>106</v>
      </c>
      <c r="W45" s="12"/>
      <c r="X45" s="12"/>
      <c r="Y45" s="12"/>
      <c r="Z45" s="12"/>
      <c r="AA45" s="12"/>
      <c r="AB45" s="12"/>
      <c r="AC45" s="146">
        <v>16657.53</v>
      </c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60">
        <v>24272.4</v>
      </c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46"/>
      <c r="BB45" s="146">
        <v>26449.83</v>
      </c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>
        <v>16500</v>
      </c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>
        <v>26449.83</v>
      </c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>
        <v>26449.83</v>
      </c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>
        <v>26449.83</v>
      </c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>
        <v>26449.83</v>
      </c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68"/>
    </row>
    <row r="46" spans="1:138" s="2" customFormat="1" ht="12.75" customHeight="1">
      <c r="A46" s="94"/>
      <c r="B46" s="94"/>
      <c r="C46" s="94"/>
      <c r="D46" s="94"/>
      <c r="E46" s="95"/>
      <c r="F46" s="16" t="s">
        <v>111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0"/>
      <c r="W46" s="12"/>
      <c r="X46" s="12"/>
      <c r="Y46" s="12"/>
      <c r="Z46" s="12"/>
      <c r="AA46" s="12"/>
      <c r="AB46" s="12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68"/>
    </row>
    <row r="47" spans="1:138" s="2" customFormat="1" ht="12.75" customHeight="1">
      <c r="A47" s="94"/>
      <c r="B47" s="94"/>
      <c r="C47" s="94"/>
      <c r="D47" s="94"/>
      <c r="E47" s="95"/>
      <c r="F47" s="16" t="s">
        <v>112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20"/>
      <c r="W47" s="12"/>
      <c r="X47" s="12"/>
      <c r="Y47" s="12"/>
      <c r="Z47" s="12"/>
      <c r="AA47" s="12"/>
      <c r="AB47" s="12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68"/>
    </row>
    <row r="48" spans="1:138" s="2" customFormat="1" ht="12.75" customHeight="1">
      <c r="A48" s="94"/>
      <c r="B48" s="94"/>
      <c r="C48" s="94"/>
      <c r="D48" s="94"/>
      <c r="E48" s="95"/>
      <c r="F48" s="112" t="s">
        <v>113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135"/>
      <c r="V48" s="20"/>
      <c r="W48" s="12"/>
      <c r="X48" s="12"/>
      <c r="Y48" s="12"/>
      <c r="Z48" s="12"/>
      <c r="AA48" s="12"/>
      <c r="AB48" s="12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68"/>
    </row>
    <row r="49" spans="1:138" s="2" customFormat="1" ht="12.75">
      <c r="A49" s="94" t="s">
        <v>114</v>
      </c>
      <c r="B49" s="94"/>
      <c r="C49" s="94"/>
      <c r="D49" s="94"/>
      <c r="E49" s="95"/>
      <c r="F49" s="14" t="s">
        <v>115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9"/>
      <c r="V49" s="20" t="s">
        <v>81</v>
      </c>
      <c r="W49" s="12"/>
      <c r="X49" s="12"/>
      <c r="Y49" s="12"/>
      <c r="Z49" s="12"/>
      <c r="AA49" s="12"/>
      <c r="AB49" s="12"/>
      <c r="AC49" s="146">
        <v>24.96</v>
      </c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60">
        <v>17.24</v>
      </c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46"/>
      <c r="BB49" s="164">
        <v>17.87967</v>
      </c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64">
        <v>17.87967</v>
      </c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>
        <v>17.87967</v>
      </c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>
        <v>17.87967</v>
      </c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>
        <v>17.87967</v>
      </c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8"/>
    </row>
    <row r="50" spans="1:138" s="2" customFormat="1" ht="12.75" customHeight="1">
      <c r="A50" s="94"/>
      <c r="B50" s="94"/>
      <c r="C50" s="94"/>
      <c r="D50" s="94"/>
      <c r="E50" s="95"/>
      <c r="F50" s="112" t="s">
        <v>116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135"/>
      <c r="V50" s="20"/>
      <c r="W50" s="12"/>
      <c r="X50" s="12"/>
      <c r="Y50" s="12"/>
      <c r="Z50" s="12"/>
      <c r="AA50" s="12"/>
      <c r="AB50" s="12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49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8"/>
    </row>
    <row r="51" spans="1:138" s="2" customFormat="1" ht="12.75">
      <c r="A51" s="94" t="s">
        <v>117</v>
      </c>
      <c r="B51" s="94"/>
      <c r="C51" s="94"/>
      <c r="D51" s="94"/>
      <c r="E51" s="95"/>
      <c r="F51" s="14" t="s">
        <v>118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9"/>
      <c r="V51" s="20"/>
      <c r="W51" s="12"/>
      <c r="X51" s="12"/>
      <c r="Y51" s="12"/>
      <c r="Z51" s="12"/>
      <c r="AA51" s="12"/>
      <c r="AB51" s="12"/>
      <c r="AC51" s="150" t="s">
        <v>119</v>
      </c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74"/>
      <c r="EH51" s="168"/>
    </row>
    <row r="52" spans="1:138" s="2" customFormat="1" ht="12.75">
      <c r="A52" s="94"/>
      <c r="B52" s="94"/>
      <c r="C52" s="94"/>
      <c r="D52" s="94"/>
      <c r="E52" s="95"/>
      <c r="F52" s="16" t="s">
        <v>120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1"/>
      <c r="V52" s="20"/>
      <c r="W52" s="12"/>
      <c r="X52" s="12"/>
      <c r="Y52" s="12"/>
      <c r="Z52" s="12"/>
      <c r="AA52" s="12"/>
      <c r="AB52" s="12"/>
      <c r="AC52" s="152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75"/>
      <c r="EH52" s="168"/>
    </row>
    <row r="53" spans="1:138" s="2" customFormat="1" ht="12.75">
      <c r="A53" s="94"/>
      <c r="B53" s="94"/>
      <c r="C53" s="94"/>
      <c r="D53" s="94"/>
      <c r="E53" s="95"/>
      <c r="F53" s="16" t="s">
        <v>121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0"/>
      <c r="W53" s="12"/>
      <c r="X53" s="12"/>
      <c r="Y53" s="12"/>
      <c r="Z53" s="12"/>
      <c r="AA53" s="12"/>
      <c r="AB53" s="12"/>
      <c r="AC53" s="152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75"/>
      <c r="EH53" s="168"/>
    </row>
    <row r="54" spans="1:138" s="2" customFormat="1" ht="12.75">
      <c r="A54" s="94"/>
      <c r="B54" s="94"/>
      <c r="C54" s="94"/>
      <c r="D54" s="94"/>
      <c r="E54" s="95"/>
      <c r="F54" s="16" t="s">
        <v>122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1"/>
      <c r="V54" s="20"/>
      <c r="W54" s="12"/>
      <c r="X54" s="12"/>
      <c r="Y54" s="12"/>
      <c r="Z54" s="12"/>
      <c r="AA54" s="12"/>
      <c r="AB54" s="12"/>
      <c r="AC54" s="152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75"/>
      <c r="EH54" s="168"/>
    </row>
    <row r="55" spans="1:138" s="2" customFormat="1" ht="12.75" customHeight="1">
      <c r="A55" s="94"/>
      <c r="B55" s="94"/>
      <c r="C55" s="94"/>
      <c r="D55" s="94"/>
      <c r="E55" s="95"/>
      <c r="F55" s="112" t="s">
        <v>123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135"/>
      <c r="V55" s="20"/>
      <c r="W55" s="12"/>
      <c r="X55" s="12"/>
      <c r="Y55" s="12"/>
      <c r="Z55" s="12"/>
      <c r="AA55" s="12"/>
      <c r="AB55" s="12"/>
      <c r="AC55" s="154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76"/>
      <c r="EH55" s="168"/>
    </row>
    <row r="56" spans="1:138" s="2" customFormat="1" ht="12.75">
      <c r="A56" s="94" t="s">
        <v>124</v>
      </c>
      <c r="B56" s="94"/>
      <c r="C56" s="94"/>
      <c r="D56" s="94"/>
      <c r="E56" s="95"/>
      <c r="F56" s="14" t="s">
        <v>125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9"/>
      <c r="V56" s="20" t="s">
        <v>99</v>
      </c>
      <c r="W56" s="12"/>
      <c r="X56" s="12"/>
      <c r="Y56" s="12"/>
      <c r="Z56" s="12"/>
      <c r="AA56" s="12"/>
      <c r="AB56" s="12"/>
      <c r="AC56" s="156">
        <v>0</v>
      </c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>
        <v>0</v>
      </c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>
        <v>0</v>
      </c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>
        <v>0</v>
      </c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>
        <v>0</v>
      </c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>
        <v>0</v>
      </c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>
        <v>0</v>
      </c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77"/>
      <c r="EH56" s="168"/>
    </row>
    <row r="57" spans="1:138" s="2" customFormat="1" ht="12.75">
      <c r="A57" s="94"/>
      <c r="B57" s="94"/>
      <c r="C57" s="94"/>
      <c r="D57" s="94"/>
      <c r="E57" s="95"/>
      <c r="F57" s="16" t="s">
        <v>126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1"/>
      <c r="V57" s="20"/>
      <c r="W57" s="12"/>
      <c r="X57" s="12"/>
      <c r="Y57" s="12"/>
      <c r="Z57" s="12"/>
      <c r="AA57" s="12"/>
      <c r="AB57" s="12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73"/>
      <c r="EH57" s="168"/>
    </row>
    <row r="58" spans="1:138" s="2" customFormat="1" ht="12.75">
      <c r="A58" s="94"/>
      <c r="B58" s="94"/>
      <c r="C58" s="94"/>
      <c r="D58" s="94"/>
      <c r="E58" s="95"/>
      <c r="F58" s="16" t="s">
        <v>127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1"/>
      <c r="V58" s="20"/>
      <c r="W58" s="12"/>
      <c r="X58" s="12"/>
      <c r="Y58" s="12"/>
      <c r="Z58" s="12"/>
      <c r="AA58" s="12"/>
      <c r="AB58" s="12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73"/>
      <c r="EH58" s="168"/>
    </row>
    <row r="59" spans="1:138" s="2" customFormat="1" ht="12.75">
      <c r="A59" s="94"/>
      <c r="B59" s="94"/>
      <c r="C59" s="94"/>
      <c r="D59" s="94"/>
      <c r="E59" s="95"/>
      <c r="F59" s="16" t="s">
        <v>128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1"/>
      <c r="V59" s="20"/>
      <c r="W59" s="12"/>
      <c r="X59" s="12"/>
      <c r="Y59" s="12"/>
      <c r="Z59" s="12"/>
      <c r="AA59" s="12"/>
      <c r="AB59" s="12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73"/>
      <c r="EH59" s="168"/>
    </row>
    <row r="60" spans="1:138" s="2" customFormat="1" ht="12.75">
      <c r="A60" s="94"/>
      <c r="B60" s="94"/>
      <c r="C60" s="94"/>
      <c r="D60" s="94"/>
      <c r="E60" s="95"/>
      <c r="F60" s="16" t="s">
        <v>129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1"/>
      <c r="V60" s="20"/>
      <c r="W60" s="12"/>
      <c r="X60" s="12"/>
      <c r="Y60" s="12"/>
      <c r="Z60" s="12"/>
      <c r="AA60" s="12"/>
      <c r="AB60" s="12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73"/>
      <c r="EH60" s="168"/>
    </row>
    <row r="61" spans="1:138" s="2" customFormat="1" ht="12.75">
      <c r="A61" s="94"/>
      <c r="B61" s="94"/>
      <c r="C61" s="94"/>
      <c r="D61" s="94"/>
      <c r="E61" s="95"/>
      <c r="F61" s="16" t="s">
        <v>130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21"/>
      <c r="V61" s="20"/>
      <c r="W61" s="12"/>
      <c r="X61" s="12"/>
      <c r="Y61" s="12"/>
      <c r="Z61" s="12"/>
      <c r="AA61" s="12"/>
      <c r="AB61" s="12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73"/>
      <c r="EH61" s="168"/>
    </row>
    <row r="62" spans="1:138" s="2" customFormat="1" ht="12.75" customHeight="1">
      <c r="A62" s="94"/>
      <c r="B62" s="94"/>
      <c r="C62" s="94"/>
      <c r="D62" s="94"/>
      <c r="E62" s="95"/>
      <c r="F62" s="112" t="s">
        <v>131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135"/>
      <c r="V62" s="20"/>
      <c r="W62" s="12"/>
      <c r="X62" s="12"/>
      <c r="Y62" s="12"/>
      <c r="Z62" s="12"/>
      <c r="AA62" s="12"/>
      <c r="AB62" s="12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73"/>
      <c r="EH62" s="168"/>
    </row>
    <row r="63" spans="1:138" s="2" customFormat="1" ht="12.75">
      <c r="A63" s="94" t="s">
        <v>132</v>
      </c>
      <c r="B63" s="94"/>
      <c r="C63" s="94"/>
      <c r="D63" s="94"/>
      <c r="E63" s="95"/>
      <c r="F63" s="115" t="s">
        <v>133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37"/>
      <c r="V63" s="20" t="s">
        <v>66</v>
      </c>
      <c r="W63" s="12"/>
      <c r="X63" s="12"/>
      <c r="Y63" s="12"/>
      <c r="Z63" s="12"/>
      <c r="AA63" s="12"/>
      <c r="AB63" s="12"/>
      <c r="AC63" s="157">
        <v>37345.78</v>
      </c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>
        <v>70608.82</v>
      </c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46"/>
      <c r="BB63" s="157">
        <v>307087.17</v>
      </c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46">
        <f>BB63*1.04</f>
        <v>319370.6568</v>
      </c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57">
        <f>CL67+CL78+CL14</f>
        <v>317696.5187</v>
      </c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>
        <f>CX67+CX78+CX14</f>
        <v>331301.95669</v>
      </c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>
        <f>DJ67+DJ78+DJ14</f>
        <v>346630.62531310006</v>
      </c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>
        <f>DV67+DV78+DV14</f>
        <v>363779.12779597007</v>
      </c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68"/>
    </row>
    <row r="64" spans="1:138" s="2" customFormat="1" ht="12.75">
      <c r="A64" s="94"/>
      <c r="B64" s="94"/>
      <c r="C64" s="94"/>
      <c r="D64" s="94"/>
      <c r="E64" s="95"/>
      <c r="F64" s="117" t="s">
        <v>134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38"/>
      <c r="V64" s="20"/>
      <c r="W64" s="12"/>
      <c r="X64" s="12"/>
      <c r="Y64" s="12"/>
      <c r="Z64" s="12"/>
      <c r="AA64" s="12"/>
      <c r="AB64" s="12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46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68"/>
    </row>
    <row r="65" spans="1:138" s="2" customFormat="1" ht="12.75">
      <c r="A65" s="94"/>
      <c r="B65" s="94"/>
      <c r="C65" s="94"/>
      <c r="D65" s="94"/>
      <c r="E65" s="95"/>
      <c r="F65" s="117" t="s">
        <v>135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38"/>
      <c r="V65" s="20"/>
      <c r="W65" s="12"/>
      <c r="X65" s="12"/>
      <c r="Y65" s="12"/>
      <c r="Z65" s="12"/>
      <c r="AA65" s="12"/>
      <c r="AB65" s="12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46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68"/>
    </row>
    <row r="66" spans="1:138" s="2" customFormat="1" ht="12.75">
      <c r="A66" s="94"/>
      <c r="B66" s="94"/>
      <c r="C66" s="94"/>
      <c r="D66" s="94"/>
      <c r="E66" s="95"/>
      <c r="F66" s="178" t="s">
        <v>136</v>
      </c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96"/>
      <c r="V66" s="20"/>
      <c r="W66" s="12"/>
      <c r="X66" s="12"/>
      <c r="Y66" s="12"/>
      <c r="Z66" s="12"/>
      <c r="AA66" s="12"/>
      <c r="AB66" s="12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46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68"/>
    </row>
    <row r="67" spans="1:138" s="2" customFormat="1" ht="12.75">
      <c r="A67" s="94" t="s">
        <v>137</v>
      </c>
      <c r="B67" s="94"/>
      <c r="C67" s="94"/>
      <c r="D67" s="94"/>
      <c r="E67" s="95"/>
      <c r="F67" s="14" t="s">
        <v>138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9"/>
      <c r="V67" s="20" t="s">
        <v>66</v>
      </c>
      <c r="W67" s="12"/>
      <c r="X67" s="12"/>
      <c r="Y67" s="12"/>
      <c r="Z67" s="12"/>
      <c r="AA67" s="12"/>
      <c r="AB67" s="12"/>
      <c r="AC67" s="205">
        <v>16337.8</v>
      </c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24"/>
      <c r="AO67" s="160">
        <v>34449.88</v>
      </c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24"/>
      <c r="BA67" s="235"/>
      <c r="BB67" s="205">
        <v>163618.22</v>
      </c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24"/>
      <c r="BN67" s="239">
        <f>BB67*1.07</f>
        <v>175071.4954</v>
      </c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35"/>
      <c r="BZ67" s="239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35"/>
      <c r="CL67" s="239">
        <f>BB67*1.06</f>
        <v>173435.3132</v>
      </c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35"/>
      <c r="CX67" s="239">
        <f>CL67*1.05</f>
        <v>182107.07886</v>
      </c>
      <c r="CY67" s="240"/>
      <c r="CZ67" s="240"/>
      <c r="DA67" s="240"/>
      <c r="DB67" s="240"/>
      <c r="DC67" s="240"/>
      <c r="DD67" s="240"/>
      <c r="DE67" s="240"/>
      <c r="DF67" s="240"/>
      <c r="DG67" s="240"/>
      <c r="DH67" s="240"/>
      <c r="DI67" s="235"/>
      <c r="DJ67" s="239">
        <f>CX67*1.06</f>
        <v>193033.50359160002</v>
      </c>
      <c r="DK67" s="240"/>
      <c r="DL67" s="240"/>
      <c r="DM67" s="240"/>
      <c r="DN67" s="240"/>
      <c r="DO67" s="240"/>
      <c r="DP67" s="240"/>
      <c r="DQ67" s="240"/>
      <c r="DR67" s="240"/>
      <c r="DS67" s="240"/>
      <c r="DT67" s="240"/>
      <c r="DU67" s="235"/>
      <c r="DV67" s="239">
        <f>DJ67*1.05</f>
        <v>202685.17877118004</v>
      </c>
      <c r="DW67" s="240"/>
      <c r="DX67" s="240"/>
      <c r="DY67" s="240"/>
      <c r="DZ67" s="240"/>
      <c r="EA67" s="240"/>
      <c r="EB67" s="240"/>
      <c r="EC67" s="240"/>
      <c r="ED67" s="240"/>
      <c r="EE67" s="240"/>
      <c r="EF67" s="240"/>
      <c r="EG67" s="251"/>
      <c r="EH67" s="168"/>
    </row>
    <row r="68" spans="1:138" s="2" customFormat="1" ht="12.75">
      <c r="A68" s="94"/>
      <c r="B68" s="94"/>
      <c r="C68" s="94"/>
      <c r="D68" s="94"/>
      <c r="E68" s="95"/>
      <c r="F68" s="16" t="s">
        <v>139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1"/>
      <c r="V68" s="20"/>
      <c r="W68" s="12"/>
      <c r="X68" s="12"/>
      <c r="Y68" s="12"/>
      <c r="Z68" s="12"/>
      <c r="AA68" s="12"/>
      <c r="AB68" s="12"/>
      <c r="AC68" s="207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25"/>
      <c r="AO68" s="207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25"/>
      <c r="BA68" s="236"/>
      <c r="BB68" s="207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25"/>
      <c r="BN68" s="241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36"/>
      <c r="BZ68" s="241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36"/>
      <c r="CL68" s="241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36"/>
      <c r="CX68" s="241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36"/>
      <c r="DJ68" s="241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36"/>
      <c r="DV68" s="241"/>
      <c r="DW68" s="242"/>
      <c r="DX68" s="242"/>
      <c r="DY68" s="242"/>
      <c r="DZ68" s="242"/>
      <c r="EA68" s="242"/>
      <c r="EB68" s="242"/>
      <c r="EC68" s="242"/>
      <c r="ED68" s="242"/>
      <c r="EE68" s="242"/>
      <c r="EF68" s="242"/>
      <c r="EG68" s="252"/>
      <c r="EH68" s="168"/>
    </row>
    <row r="69" spans="1:138" s="2" customFormat="1" ht="12.75">
      <c r="A69" s="94"/>
      <c r="B69" s="94"/>
      <c r="C69" s="94"/>
      <c r="D69" s="94"/>
      <c r="E69" s="95"/>
      <c r="F69" s="16" t="s">
        <v>140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21"/>
      <c r="V69" s="20"/>
      <c r="W69" s="12"/>
      <c r="X69" s="12"/>
      <c r="Y69" s="12"/>
      <c r="Z69" s="12"/>
      <c r="AA69" s="12"/>
      <c r="AB69" s="12"/>
      <c r="AC69" s="207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25"/>
      <c r="AO69" s="207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25"/>
      <c r="BA69" s="236"/>
      <c r="BB69" s="207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25"/>
      <c r="BN69" s="241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36"/>
      <c r="BZ69" s="241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36"/>
      <c r="CL69" s="241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36"/>
      <c r="CX69" s="241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36"/>
      <c r="DJ69" s="241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36"/>
      <c r="DV69" s="241"/>
      <c r="DW69" s="242"/>
      <c r="DX69" s="242"/>
      <c r="DY69" s="242"/>
      <c r="DZ69" s="242"/>
      <c r="EA69" s="242"/>
      <c r="EB69" s="242"/>
      <c r="EC69" s="242"/>
      <c r="ED69" s="242"/>
      <c r="EE69" s="242"/>
      <c r="EF69" s="242"/>
      <c r="EG69" s="252"/>
      <c r="EH69" s="168"/>
    </row>
    <row r="70" spans="1:138" s="2" customFormat="1" ht="13.5">
      <c r="A70" s="94"/>
      <c r="B70" s="94"/>
      <c r="C70" s="94"/>
      <c r="D70" s="94"/>
      <c r="E70" s="95"/>
      <c r="F70" s="180" t="s">
        <v>141</v>
      </c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97"/>
      <c r="V70" s="20"/>
      <c r="W70" s="12"/>
      <c r="X70" s="12"/>
      <c r="Y70" s="12"/>
      <c r="Z70" s="12"/>
      <c r="AA70" s="12"/>
      <c r="AB70" s="12"/>
      <c r="AC70" s="207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25"/>
      <c r="AO70" s="207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25"/>
      <c r="BA70" s="236"/>
      <c r="BB70" s="207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25"/>
      <c r="BN70" s="241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36"/>
      <c r="BZ70" s="241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36"/>
      <c r="CL70" s="241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36"/>
      <c r="CX70" s="241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36"/>
      <c r="DJ70" s="241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36"/>
      <c r="DV70" s="241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52"/>
      <c r="EH70" s="168"/>
    </row>
    <row r="71" spans="1:138" s="2" customFormat="1" ht="12.75">
      <c r="A71" s="94"/>
      <c r="B71" s="94"/>
      <c r="C71" s="94"/>
      <c r="D71" s="94"/>
      <c r="E71" s="95"/>
      <c r="F71" s="16" t="s">
        <v>142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1"/>
      <c r="V71" s="20"/>
      <c r="W71" s="12"/>
      <c r="X71" s="12"/>
      <c r="Y71" s="12"/>
      <c r="Z71" s="12"/>
      <c r="AA71" s="12"/>
      <c r="AB71" s="12"/>
      <c r="AC71" s="207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25"/>
      <c r="AO71" s="207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25"/>
      <c r="BA71" s="236"/>
      <c r="BB71" s="207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25"/>
      <c r="BN71" s="241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36"/>
      <c r="BZ71" s="241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36"/>
      <c r="CL71" s="241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36"/>
      <c r="CX71" s="241"/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36"/>
      <c r="DJ71" s="241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36"/>
      <c r="DV71" s="241"/>
      <c r="DW71" s="242"/>
      <c r="DX71" s="242"/>
      <c r="DY71" s="242"/>
      <c r="DZ71" s="242"/>
      <c r="EA71" s="242"/>
      <c r="EB71" s="242"/>
      <c r="EC71" s="242"/>
      <c r="ED71" s="242"/>
      <c r="EE71" s="242"/>
      <c r="EF71" s="242"/>
      <c r="EG71" s="252"/>
      <c r="EH71" s="168"/>
    </row>
    <row r="72" spans="1:138" s="2" customFormat="1" ht="12.75">
      <c r="A72" s="94"/>
      <c r="B72" s="94"/>
      <c r="C72" s="94"/>
      <c r="D72" s="94"/>
      <c r="E72" s="95"/>
      <c r="F72" s="16" t="s">
        <v>143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21"/>
      <c r="V72" s="20"/>
      <c r="W72" s="12"/>
      <c r="X72" s="12"/>
      <c r="Y72" s="12"/>
      <c r="Z72" s="12"/>
      <c r="AA72" s="12"/>
      <c r="AB72" s="12"/>
      <c r="AC72" s="207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25"/>
      <c r="AO72" s="207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25"/>
      <c r="BA72" s="236"/>
      <c r="BB72" s="207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25"/>
      <c r="BN72" s="241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36"/>
      <c r="BZ72" s="241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36"/>
      <c r="CL72" s="241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36"/>
      <c r="CX72" s="241"/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36"/>
      <c r="DJ72" s="241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36"/>
      <c r="DV72" s="241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52"/>
      <c r="EH72" s="168"/>
    </row>
    <row r="73" spans="1:138" s="2" customFormat="1" ht="12.75" customHeight="1">
      <c r="A73" s="94"/>
      <c r="B73" s="94"/>
      <c r="C73" s="94"/>
      <c r="D73" s="94"/>
      <c r="E73" s="95"/>
      <c r="F73" s="180" t="s">
        <v>144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97"/>
      <c r="V73" s="20"/>
      <c r="W73" s="12"/>
      <c r="X73" s="12"/>
      <c r="Y73" s="12"/>
      <c r="Z73" s="12"/>
      <c r="AA73" s="12"/>
      <c r="AB73" s="12"/>
      <c r="AC73" s="209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26"/>
      <c r="AO73" s="209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26"/>
      <c r="BA73" s="237"/>
      <c r="BB73" s="209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26"/>
      <c r="BN73" s="243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37"/>
      <c r="BZ73" s="243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37"/>
      <c r="CL73" s="243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37"/>
      <c r="CX73" s="243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37"/>
      <c r="DJ73" s="243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37"/>
      <c r="DV73" s="243"/>
      <c r="DW73" s="244"/>
      <c r="DX73" s="244"/>
      <c r="DY73" s="244"/>
      <c r="DZ73" s="244"/>
      <c r="EA73" s="244"/>
      <c r="EB73" s="244"/>
      <c r="EC73" s="244"/>
      <c r="ED73" s="244"/>
      <c r="EE73" s="244"/>
      <c r="EF73" s="244"/>
      <c r="EG73" s="253"/>
      <c r="EH73" s="168"/>
    </row>
    <row r="74" spans="1:138" s="2" customFormat="1" ht="12.75">
      <c r="A74" s="94"/>
      <c r="B74" s="94"/>
      <c r="C74" s="94"/>
      <c r="D74" s="94"/>
      <c r="E74" s="95"/>
      <c r="F74" s="16" t="s">
        <v>145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20"/>
      <c r="W74" s="12"/>
      <c r="X74" s="12"/>
      <c r="Y74" s="12"/>
      <c r="Z74" s="12"/>
      <c r="AA74" s="12"/>
      <c r="AB74" s="12"/>
      <c r="AC74" s="211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27"/>
      <c r="AO74" s="211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27"/>
      <c r="BA74" s="227"/>
      <c r="BB74" s="211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27"/>
      <c r="BN74" s="211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27"/>
      <c r="BZ74" s="211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27"/>
      <c r="CL74" s="211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27"/>
      <c r="CX74" s="211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27"/>
      <c r="DJ74" s="211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27"/>
      <c r="DV74" s="211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54"/>
      <c r="EH74" s="168"/>
    </row>
    <row r="75" spans="1:138" s="2" customFormat="1" ht="12.75">
      <c r="A75" s="94"/>
      <c r="B75" s="94"/>
      <c r="C75" s="94"/>
      <c r="D75" s="94"/>
      <c r="E75" s="95"/>
      <c r="F75" s="16" t="s">
        <v>146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1"/>
      <c r="V75" s="20"/>
      <c r="W75" s="12"/>
      <c r="X75" s="12"/>
      <c r="Y75" s="12"/>
      <c r="Z75" s="12"/>
      <c r="AA75" s="12"/>
      <c r="AB75" s="12"/>
      <c r="AC75" s="211">
        <v>11687.1</v>
      </c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27"/>
      <c r="AO75" s="211">
        <v>21981.93</v>
      </c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27"/>
      <c r="BA75" s="227"/>
      <c r="BB75" s="211">
        <v>132629.93</v>
      </c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27"/>
      <c r="BN75" s="211">
        <f>BB75*1.04</f>
        <v>137935.1272</v>
      </c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27"/>
      <c r="BZ75" s="211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27"/>
      <c r="CL75" s="211">
        <f aca="true" t="shared" si="0" ref="CL75:CL77">BB75*1.06</f>
        <v>140587.7258</v>
      </c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27"/>
      <c r="CX75" s="211">
        <f aca="true" t="shared" si="1" ref="CX75:CX77">CL75*1.05</f>
        <v>147617.11208999998</v>
      </c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27"/>
      <c r="DJ75" s="211">
        <f aca="true" t="shared" si="2" ref="DJ75:DJ77">CX75*1.06</f>
        <v>156474.1388154</v>
      </c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27"/>
      <c r="DV75" s="211">
        <f aca="true" t="shared" si="3" ref="DV75:DV78">DJ75*1.06</f>
        <v>165862.587144324</v>
      </c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54"/>
      <c r="EH75" s="168"/>
    </row>
    <row r="76" spans="1:138" s="2" customFormat="1" ht="12.75">
      <c r="A76" s="94"/>
      <c r="B76" s="94"/>
      <c r="C76" s="94"/>
      <c r="D76" s="94"/>
      <c r="E76" s="95"/>
      <c r="F76" s="16" t="s">
        <v>147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1"/>
      <c r="V76" s="20"/>
      <c r="W76" s="12"/>
      <c r="X76" s="12"/>
      <c r="Y76" s="12"/>
      <c r="Z76" s="12"/>
      <c r="AA76" s="12"/>
      <c r="AB76" s="12"/>
      <c r="AC76" s="211">
        <f>1481.3+1443.6</f>
        <v>2924.8999999999996</v>
      </c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27"/>
      <c r="AO76" s="211">
        <f>3028.2+2291.22</f>
        <v>5319.42</v>
      </c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27"/>
      <c r="BA76" s="227"/>
      <c r="BB76" s="211">
        <f>5780+9703.82</f>
        <v>15483.82</v>
      </c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27"/>
      <c r="BN76" s="211">
        <f>BB76*1.04</f>
        <v>16103.1728</v>
      </c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27"/>
      <c r="BZ76" s="211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27"/>
      <c r="CL76" s="211">
        <f t="shared" si="0"/>
        <v>16412.8492</v>
      </c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27"/>
      <c r="CX76" s="211">
        <f t="shared" si="1"/>
        <v>17233.49166</v>
      </c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27"/>
      <c r="DJ76" s="211">
        <f t="shared" si="2"/>
        <v>18267.5011596</v>
      </c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27"/>
      <c r="DV76" s="211">
        <f t="shared" si="3"/>
        <v>19363.551229176002</v>
      </c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54"/>
      <c r="EH76" s="168"/>
    </row>
    <row r="77" spans="1:138" s="2" customFormat="1" ht="12.75">
      <c r="A77" s="94"/>
      <c r="B77" s="94"/>
      <c r="C77" s="94"/>
      <c r="D77" s="94"/>
      <c r="E77" s="95"/>
      <c r="F77" s="73" t="s">
        <v>148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81"/>
      <c r="V77" s="20"/>
      <c r="W77" s="12"/>
      <c r="X77" s="12"/>
      <c r="Y77" s="12"/>
      <c r="Z77" s="12"/>
      <c r="AA77" s="12"/>
      <c r="AB77" s="12"/>
      <c r="AC77" s="211">
        <v>532.2</v>
      </c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27"/>
      <c r="AO77" s="211">
        <v>1240.62</v>
      </c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27"/>
      <c r="BA77" s="227"/>
      <c r="BB77" s="211">
        <v>7956.6</v>
      </c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27"/>
      <c r="BN77" s="211">
        <f>BB77*1.04</f>
        <v>8274.864000000001</v>
      </c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27"/>
      <c r="BZ77" s="211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27"/>
      <c r="CL77" s="211">
        <f t="shared" si="0"/>
        <v>8433.996000000001</v>
      </c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27"/>
      <c r="CX77" s="211">
        <f t="shared" si="1"/>
        <v>8855.695800000001</v>
      </c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27"/>
      <c r="DJ77" s="211">
        <f t="shared" si="2"/>
        <v>9387.037548000002</v>
      </c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27"/>
      <c r="DV77" s="211">
        <f t="shared" si="3"/>
        <v>9950.259800880003</v>
      </c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54"/>
      <c r="EH77" s="168"/>
    </row>
    <row r="78" spans="1:138" s="2" customFormat="1" ht="12.75">
      <c r="A78" s="94" t="s">
        <v>149</v>
      </c>
      <c r="B78" s="94"/>
      <c r="C78" s="94"/>
      <c r="D78" s="94"/>
      <c r="E78" s="95"/>
      <c r="F78" s="14" t="s">
        <v>150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20" t="s">
        <v>66</v>
      </c>
      <c r="W78" s="12"/>
      <c r="X78" s="12"/>
      <c r="Y78" s="12"/>
      <c r="Z78" s="12"/>
      <c r="AA78" s="12"/>
      <c r="AB78" s="12"/>
      <c r="AC78" s="160">
        <v>21007.98</v>
      </c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>
        <v>28159.73</v>
      </c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46"/>
      <c r="BB78" s="160">
        <v>79105.91</v>
      </c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46">
        <f>BN63-BN67</f>
        <v>144299.16139999998</v>
      </c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>
        <f>BB78*1.05</f>
        <v>83061.20550000001</v>
      </c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>
        <f>CL78*1.06</f>
        <v>88044.87783000001</v>
      </c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>
        <f>CX78*1.05</f>
        <v>92447.12172150002</v>
      </c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>
        <f t="shared" si="3"/>
        <v>97993.94902479002</v>
      </c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73"/>
      <c r="EH78" s="168"/>
    </row>
    <row r="79" spans="1:138" s="2" customFormat="1" ht="12.75">
      <c r="A79" s="94"/>
      <c r="B79" s="94"/>
      <c r="C79" s="94"/>
      <c r="D79" s="94"/>
      <c r="E79" s="95"/>
      <c r="F79" s="16" t="s">
        <v>151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21"/>
      <c r="V79" s="20"/>
      <c r="W79" s="12"/>
      <c r="X79" s="12"/>
      <c r="Y79" s="12"/>
      <c r="Z79" s="12"/>
      <c r="AA79" s="12"/>
      <c r="AB79" s="12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46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73"/>
      <c r="EH79" s="168"/>
    </row>
    <row r="80" spans="1:138" s="2" customFormat="1" ht="12.75" customHeight="1">
      <c r="A80" s="94"/>
      <c r="B80" s="94"/>
      <c r="C80" s="94"/>
      <c r="D80" s="94"/>
      <c r="E80" s="95"/>
      <c r="F80" s="180" t="s">
        <v>152</v>
      </c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97"/>
      <c r="V80" s="20"/>
      <c r="W80" s="12"/>
      <c r="X80" s="12"/>
      <c r="Y80" s="12"/>
      <c r="Z80" s="12"/>
      <c r="AA80" s="12"/>
      <c r="AB80" s="12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46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73"/>
      <c r="EH80" s="168"/>
    </row>
    <row r="81" spans="1:138" s="2" customFormat="1" ht="12.75" customHeight="1">
      <c r="A81" s="94"/>
      <c r="B81" s="94"/>
      <c r="C81" s="94"/>
      <c r="D81" s="94"/>
      <c r="E81" s="95"/>
      <c r="F81" s="112" t="s">
        <v>153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135"/>
      <c r="V81" s="20"/>
      <c r="W81" s="12"/>
      <c r="X81" s="12"/>
      <c r="Y81" s="12"/>
      <c r="Z81" s="12"/>
      <c r="AA81" s="12"/>
      <c r="AB81" s="12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46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173"/>
      <c r="EH81" s="168"/>
    </row>
    <row r="82" spans="1:138" s="2" customFormat="1" ht="12.75">
      <c r="A82" s="94" t="s">
        <v>154</v>
      </c>
      <c r="B82" s="94"/>
      <c r="C82" s="94"/>
      <c r="D82" s="94"/>
      <c r="E82" s="95"/>
      <c r="F82" s="14" t="s">
        <v>155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9"/>
      <c r="V82" s="20" t="s">
        <v>66</v>
      </c>
      <c r="W82" s="12"/>
      <c r="X82" s="12"/>
      <c r="Y82" s="12"/>
      <c r="Z82" s="12"/>
      <c r="AA82" s="12"/>
      <c r="AB82" s="12"/>
      <c r="AC82" s="146">
        <v>0</v>
      </c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60">
        <v>3314.6</v>
      </c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46"/>
      <c r="BB82" s="160">
        <v>2664.14</v>
      </c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46">
        <v>0</v>
      </c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6"/>
      <c r="ED82" s="146"/>
      <c r="EE82" s="146"/>
      <c r="EF82" s="146"/>
      <c r="EG82" s="173"/>
      <c r="EH82" s="168"/>
    </row>
    <row r="83" spans="1:138" s="2" customFormat="1" ht="12.75">
      <c r="A83" s="94"/>
      <c r="B83" s="94"/>
      <c r="C83" s="94"/>
      <c r="D83" s="94"/>
      <c r="E83" s="95"/>
      <c r="F83" s="16" t="s">
        <v>156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1"/>
      <c r="V83" s="20"/>
      <c r="W83" s="12"/>
      <c r="X83" s="12"/>
      <c r="Y83" s="12"/>
      <c r="Z83" s="12"/>
      <c r="AA83" s="12"/>
      <c r="AB83" s="12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46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73"/>
      <c r="EH83" s="168"/>
    </row>
    <row r="84" spans="1:138" s="2" customFormat="1" ht="12.75">
      <c r="A84" s="94"/>
      <c r="B84" s="94"/>
      <c r="C84" s="94"/>
      <c r="D84" s="94"/>
      <c r="E84" s="95"/>
      <c r="F84" s="73" t="s">
        <v>157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81"/>
      <c r="V84" s="20"/>
      <c r="W84" s="12"/>
      <c r="X84" s="12"/>
      <c r="Y84" s="12"/>
      <c r="Z84" s="12"/>
      <c r="AA84" s="12"/>
      <c r="AB84" s="12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46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73"/>
      <c r="EH84" s="168"/>
    </row>
    <row r="85" spans="1:138" s="2" customFormat="1" ht="12.75">
      <c r="A85" s="182" t="s">
        <v>158</v>
      </c>
      <c r="B85" s="183"/>
      <c r="C85" s="183"/>
      <c r="D85" s="183"/>
      <c r="E85" s="183"/>
      <c r="F85" s="184" t="s">
        <v>159</v>
      </c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98"/>
      <c r="V85" s="199" t="s">
        <v>160</v>
      </c>
      <c r="W85" s="199"/>
      <c r="X85" s="199"/>
      <c r="Y85" s="199"/>
      <c r="Z85" s="199"/>
      <c r="AA85" s="199"/>
      <c r="AB85" s="213"/>
      <c r="AC85" s="214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28"/>
      <c r="AO85" s="232">
        <v>4684.61</v>
      </c>
      <c r="AP85" s="233"/>
      <c r="AQ85" s="233"/>
      <c r="AR85" s="233"/>
      <c r="AS85" s="233"/>
      <c r="AT85" s="233"/>
      <c r="AU85" s="233"/>
      <c r="AV85" s="233"/>
      <c r="AW85" s="233"/>
      <c r="AX85" s="233"/>
      <c r="AY85" s="238"/>
      <c r="AZ85" s="160"/>
      <c r="BA85" s="146"/>
      <c r="BB85" s="214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28"/>
      <c r="CJ85" s="146"/>
      <c r="CK85" s="146"/>
      <c r="CL85" s="214"/>
      <c r="CM85" s="215"/>
      <c r="CN85" s="215"/>
      <c r="CO85" s="215"/>
      <c r="CP85" s="215"/>
      <c r="CQ85" s="215"/>
      <c r="CR85" s="215"/>
      <c r="CS85" s="215"/>
      <c r="CT85" s="215"/>
      <c r="CU85" s="228"/>
      <c r="CV85" s="146"/>
      <c r="CW85" s="146"/>
      <c r="CX85" s="214"/>
      <c r="CY85" s="215"/>
      <c r="CZ85" s="215"/>
      <c r="DA85" s="215"/>
      <c r="DB85" s="215"/>
      <c r="DC85" s="215"/>
      <c r="DD85" s="215"/>
      <c r="DE85" s="215"/>
      <c r="DF85" s="228"/>
      <c r="DG85" s="146"/>
      <c r="DH85" s="146"/>
      <c r="DI85" s="146"/>
      <c r="DJ85" s="214"/>
      <c r="DK85" s="215"/>
      <c r="DL85" s="215"/>
      <c r="DM85" s="215"/>
      <c r="DN85" s="215"/>
      <c r="DO85" s="215"/>
      <c r="DP85" s="215"/>
      <c r="DQ85" s="215"/>
      <c r="DR85" s="215"/>
      <c r="DS85" s="215"/>
      <c r="DT85" s="228"/>
      <c r="DU85" s="146"/>
      <c r="DV85" s="214"/>
      <c r="DW85" s="215"/>
      <c r="DX85" s="215"/>
      <c r="DY85" s="215"/>
      <c r="DZ85" s="215"/>
      <c r="EA85" s="215"/>
      <c r="EB85" s="215"/>
      <c r="EC85" s="215"/>
      <c r="ED85" s="215"/>
      <c r="EE85" s="228"/>
      <c r="EF85" s="146"/>
      <c r="EG85" s="173"/>
      <c r="EH85" s="168"/>
    </row>
    <row r="86" spans="1:138" s="2" customFormat="1" ht="12.75">
      <c r="A86" s="94" t="s">
        <v>161</v>
      </c>
      <c r="B86" s="94"/>
      <c r="C86" s="94"/>
      <c r="D86" s="94"/>
      <c r="E86" s="95"/>
      <c r="F86" s="14" t="s">
        <v>162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9"/>
      <c r="V86" s="20" t="s">
        <v>66</v>
      </c>
      <c r="W86" s="12"/>
      <c r="X86" s="12"/>
      <c r="Y86" s="12"/>
      <c r="Z86" s="12"/>
      <c r="AA86" s="12"/>
      <c r="AB86" s="12"/>
      <c r="AC86" s="216">
        <v>13855</v>
      </c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34">
        <v>14837</v>
      </c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16"/>
      <c r="BB86" s="216">
        <v>66083</v>
      </c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>
        <v>9350</v>
      </c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>
        <f>26285+39815</f>
        <v>66100</v>
      </c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>
        <f>26285+39819</f>
        <v>66104</v>
      </c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>
        <f>20379+45671</f>
        <v>66050</v>
      </c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>
        <f>62170+5830</f>
        <v>68000</v>
      </c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55"/>
      <c r="EH86" s="168"/>
    </row>
    <row r="87" spans="1:138" s="2" customFormat="1" ht="12.75">
      <c r="A87" s="94"/>
      <c r="B87" s="94"/>
      <c r="C87" s="94"/>
      <c r="D87" s="94"/>
      <c r="E87" s="95"/>
      <c r="F87" s="16" t="s">
        <v>163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21"/>
      <c r="V87" s="20"/>
      <c r="W87" s="12"/>
      <c r="X87" s="12"/>
      <c r="Y87" s="12"/>
      <c r="Z87" s="12"/>
      <c r="AA87" s="12"/>
      <c r="AB87" s="12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55"/>
      <c r="EH87" s="168"/>
    </row>
    <row r="88" spans="1:138" s="2" customFormat="1" ht="12.75">
      <c r="A88" s="94"/>
      <c r="B88" s="94"/>
      <c r="C88" s="94"/>
      <c r="D88" s="94"/>
      <c r="E88" s="95"/>
      <c r="F88" s="73" t="s">
        <v>164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81"/>
      <c r="V88" s="20"/>
      <c r="W88" s="12"/>
      <c r="X88" s="12"/>
      <c r="Y88" s="12"/>
      <c r="Z88" s="12"/>
      <c r="AA88" s="12"/>
      <c r="AB88" s="12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55"/>
      <c r="EH88" s="168"/>
    </row>
    <row r="89" spans="1:138" s="2" customFormat="1" ht="12.75">
      <c r="A89" s="94" t="s">
        <v>165</v>
      </c>
      <c r="B89" s="94"/>
      <c r="C89" s="94"/>
      <c r="D89" s="94"/>
      <c r="E89" s="95"/>
      <c r="F89" s="14" t="s">
        <v>166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9"/>
      <c r="V89" s="20"/>
      <c r="W89" s="12"/>
      <c r="X89" s="12"/>
      <c r="Y89" s="12"/>
      <c r="Z89" s="12"/>
      <c r="AA89" s="12"/>
      <c r="AB89" s="12"/>
      <c r="AC89" s="217" t="s">
        <v>167</v>
      </c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29"/>
      <c r="CL89" s="245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56"/>
      <c r="EH89" s="168"/>
    </row>
    <row r="90" spans="1:138" s="2" customFormat="1" ht="12.75">
      <c r="A90" s="94"/>
      <c r="B90" s="94"/>
      <c r="C90" s="94"/>
      <c r="D90" s="94"/>
      <c r="E90" s="95"/>
      <c r="F90" s="16" t="s">
        <v>168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1"/>
      <c r="V90" s="20"/>
      <c r="W90" s="12"/>
      <c r="X90" s="12"/>
      <c r="Y90" s="12"/>
      <c r="Z90" s="12"/>
      <c r="AA90" s="12"/>
      <c r="AB90" s="12"/>
      <c r="AC90" s="219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30"/>
      <c r="CL90" s="247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  <c r="EG90" s="257"/>
      <c r="EH90" s="168"/>
    </row>
    <row r="91" spans="1:138" s="2" customFormat="1" ht="12.75">
      <c r="A91" s="94"/>
      <c r="B91" s="94"/>
      <c r="C91" s="94"/>
      <c r="D91" s="94"/>
      <c r="E91" s="95"/>
      <c r="F91" s="16" t="s">
        <v>169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1"/>
      <c r="V91" s="20"/>
      <c r="W91" s="12"/>
      <c r="X91" s="12"/>
      <c r="Y91" s="12"/>
      <c r="Z91" s="12"/>
      <c r="AA91" s="12"/>
      <c r="AB91" s="12"/>
      <c r="AC91" s="219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30"/>
      <c r="CL91" s="247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  <c r="EG91" s="257"/>
      <c r="EH91" s="168"/>
    </row>
    <row r="92" spans="1:138" s="2" customFormat="1" ht="12.75">
      <c r="A92" s="94"/>
      <c r="B92" s="94"/>
      <c r="C92" s="94"/>
      <c r="D92" s="94"/>
      <c r="E92" s="95"/>
      <c r="F92" s="16" t="s">
        <v>170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21"/>
      <c r="V92" s="20"/>
      <c r="W92" s="12"/>
      <c r="X92" s="12"/>
      <c r="Y92" s="12"/>
      <c r="Z92" s="12"/>
      <c r="AA92" s="12"/>
      <c r="AB92" s="12"/>
      <c r="AC92" s="219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  <c r="CH92" s="220"/>
      <c r="CI92" s="220"/>
      <c r="CJ92" s="220"/>
      <c r="CK92" s="230"/>
      <c r="CL92" s="247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248"/>
      <c r="DW92" s="248"/>
      <c r="DX92" s="248"/>
      <c r="DY92" s="248"/>
      <c r="DZ92" s="248"/>
      <c r="EA92" s="248"/>
      <c r="EB92" s="248"/>
      <c r="EC92" s="248"/>
      <c r="ED92" s="248"/>
      <c r="EE92" s="248"/>
      <c r="EF92" s="248"/>
      <c r="EG92" s="257"/>
      <c r="EH92" s="168"/>
    </row>
    <row r="93" spans="1:138" s="2" customFormat="1" ht="12.75">
      <c r="A93" s="94"/>
      <c r="B93" s="94"/>
      <c r="C93" s="94"/>
      <c r="D93" s="94"/>
      <c r="E93" s="95"/>
      <c r="F93" s="16" t="s">
        <v>122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21"/>
      <c r="V93" s="20"/>
      <c r="W93" s="12"/>
      <c r="X93" s="12"/>
      <c r="Y93" s="12"/>
      <c r="Z93" s="12"/>
      <c r="AA93" s="12"/>
      <c r="AB93" s="12"/>
      <c r="AC93" s="219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0"/>
      <c r="CB93" s="220"/>
      <c r="CC93" s="220"/>
      <c r="CD93" s="220"/>
      <c r="CE93" s="220"/>
      <c r="CF93" s="220"/>
      <c r="CG93" s="220"/>
      <c r="CH93" s="220"/>
      <c r="CI93" s="220"/>
      <c r="CJ93" s="220"/>
      <c r="CK93" s="230"/>
      <c r="CL93" s="247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  <c r="DU93" s="248"/>
      <c r="DV93" s="248"/>
      <c r="DW93" s="248"/>
      <c r="DX93" s="248"/>
      <c r="DY93" s="248"/>
      <c r="DZ93" s="248"/>
      <c r="EA93" s="248"/>
      <c r="EB93" s="248"/>
      <c r="EC93" s="248"/>
      <c r="ED93" s="248"/>
      <c r="EE93" s="248"/>
      <c r="EF93" s="248"/>
      <c r="EG93" s="257"/>
      <c r="EH93" s="168"/>
    </row>
    <row r="94" spans="1:138" s="2" customFormat="1" ht="12.75">
      <c r="A94" s="94"/>
      <c r="B94" s="94"/>
      <c r="C94" s="94"/>
      <c r="D94" s="94"/>
      <c r="E94" s="95"/>
      <c r="F94" s="73" t="s">
        <v>171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81"/>
      <c r="V94" s="20"/>
      <c r="W94" s="12"/>
      <c r="X94" s="12"/>
      <c r="Y94" s="12"/>
      <c r="Z94" s="12"/>
      <c r="AA94" s="12"/>
      <c r="AB94" s="12"/>
      <c r="AC94" s="221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31"/>
      <c r="CL94" s="249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50"/>
      <c r="DF94" s="250"/>
      <c r="DG94" s="250"/>
      <c r="DH94" s="250"/>
      <c r="DI94" s="250"/>
      <c r="DJ94" s="250"/>
      <c r="DK94" s="250"/>
      <c r="DL94" s="250"/>
      <c r="DM94" s="250"/>
      <c r="DN94" s="250"/>
      <c r="DO94" s="250"/>
      <c r="DP94" s="250"/>
      <c r="DQ94" s="250"/>
      <c r="DR94" s="250"/>
      <c r="DS94" s="250"/>
      <c r="DT94" s="250"/>
      <c r="DU94" s="250"/>
      <c r="DV94" s="250"/>
      <c r="DW94" s="250"/>
      <c r="DX94" s="250"/>
      <c r="DY94" s="250"/>
      <c r="DZ94" s="250"/>
      <c r="EA94" s="250"/>
      <c r="EB94" s="250"/>
      <c r="EC94" s="250"/>
      <c r="ED94" s="250"/>
      <c r="EE94" s="250"/>
      <c r="EF94" s="250"/>
      <c r="EG94" s="258"/>
      <c r="EH94" s="168"/>
    </row>
    <row r="95" spans="1:138" s="2" customFormat="1" ht="13.5">
      <c r="A95" s="94" t="s">
        <v>161</v>
      </c>
      <c r="B95" s="94"/>
      <c r="C95" s="94"/>
      <c r="D95" s="94"/>
      <c r="E95" s="95"/>
      <c r="F95" s="113" t="s">
        <v>172</v>
      </c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36"/>
      <c r="V95" s="20" t="s">
        <v>173</v>
      </c>
      <c r="W95" s="12"/>
      <c r="X95" s="12"/>
      <c r="Y95" s="12"/>
      <c r="Z95" s="12"/>
      <c r="AA95" s="12"/>
      <c r="AB95" s="12"/>
      <c r="AC95" s="163">
        <v>1686.77</v>
      </c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>
        <v>4052.009</v>
      </c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48"/>
      <c r="BB95" s="163">
        <v>4059.056</v>
      </c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48">
        <v>1792.111</v>
      </c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63">
        <v>4052.009</v>
      </c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>
        <v>4052.009</v>
      </c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>
        <v>4052.009</v>
      </c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>
        <v>4052.009</v>
      </c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259"/>
      <c r="EH95" s="168"/>
    </row>
    <row r="96" spans="1:138" s="2" customFormat="1" ht="12.75">
      <c r="A96" s="94" t="s">
        <v>174</v>
      </c>
      <c r="B96" s="94"/>
      <c r="C96" s="94"/>
      <c r="D96" s="94"/>
      <c r="E96" s="95"/>
      <c r="F96" s="14" t="s">
        <v>175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9"/>
      <c r="V96" s="26" t="s">
        <v>176</v>
      </c>
      <c r="W96" s="12"/>
      <c r="X96" s="12"/>
      <c r="Y96" s="12"/>
      <c r="Z96" s="12"/>
      <c r="AA96" s="12"/>
      <c r="AB96" s="12"/>
      <c r="AC96" s="148">
        <f>AC67/AC95</f>
        <v>9.685849285913314</v>
      </c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>
        <f>AO67/AO95</f>
        <v>8.501925834814285</v>
      </c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>
        <f>BB67/BB95</f>
        <v>40.30942662530401</v>
      </c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>
        <f>BN67/BN95</f>
        <v>97.69009587017769</v>
      </c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>
        <f>CL67/CL95</f>
        <v>42.80230206793716</v>
      </c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>
        <f>CX67/CX95</f>
        <v>44.94241717133402</v>
      </c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>
        <f>DJ67/DJ95</f>
        <v>47.63896220161407</v>
      </c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>
        <f>DV67/DV95</f>
        <v>50.02091031169478</v>
      </c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260"/>
      <c r="EH96" s="168"/>
    </row>
    <row r="97" spans="1:138" s="2" customFormat="1" ht="12.75">
      <c r="A97" s="94"/>
      <c r="B97" s="94"/>
      <c r="C97" s="94"/>
      <c r="D97" s="94"/>
      <c r="E97" s="95"/>
      <c r="F97" s="16" t="s">
        <v>177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21"/>
      <c r="V97" s="20"/>
      <c r="W97" s="12"/>
      <c r="X97" s="12"/>
      <c r="Y97" s="12"/>
      <c r="Z97" s="12"/>
      <c r="AA97" s="12"/>
      <c r="AB97" s="12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260"/>
      <c r="EH97" s="168"/>
    </row>
    <row r="98" spans="1:138" s="2" customFormat="1" ht="12.75" customHeight="1">
      <c r="A98" s="94"/>
      <c r="B98" s="94"/>
      <c r="C98" s="94"/>
      <c r="D98" s="94"/>
      <c r="E98" s="95"/>
      <c r="F98" s="112" t="s">
        <v>178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135"/>
      <c r="V98" s="20"/>
      <c r="W98" s="12"/>
      <c r="X98" s="12"/>
      <c r="Y98" s="12"/>
      <c r="Z98" s="12"/>
      <c r="AA98" s="12"/>
      <c r="AB98" s="12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260"/>
      <c r="EH98" s="168"/>
    </row>
    <row r="99" spans="1:138" s="2" customFormat="1" ht="12.75">
      <c r="A99" s="186" t="s">
        <v>179</v>
      </c>
      <c r="B99" s="186"/>
      <c r="C99" s="186"/>
      <c r="D99" s="186"/>
      <c r="E99" s="187"/>
      <c r="F99" s="115" t="s">
        <v>180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37"/>
      <c r="V99" s="20"/>
      <c r="W99" s="12"/>
      <c r="X99" s="12"/>
      <c r="Y99" s="12"/>
      <c r="Z99" s="12"/>
      <c r="AA99" s="12"/>
      <c r="AB99" s="12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73"/>
      <c r="EH99" s="168"/>
    </row>
    <row r="100" spans="1:138" s="2" customFormat="1" ht="12.75">
      <c r="A100" s="186"/>
      <c r="B100" s="186"/>
      <c r="C100" s="186"/>
      <c r="D100" s="186"/>
      <c r="E100" s="187"/>
      <c r="F100" s="117" t="s">
        <v>181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38"/>
      <c r="V100" s="20"/>
      <c r="W100" s="12"/>
      <c r="X100" s="12"/>
      <c r="Y100" s="12"/>
      <c r="Z100" s="12"/>
      <c r="AA100" s="12"/>
      <c r="AB100" s="12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  <c r="DV100" s="146"/>
      <c r="DW100" s="146"/>
      <c r="DX100" s="146"/>
      <c r="DY100" s="146"/>
      <c r="DZ100" s="146"/>
      <c r="EA100" s="146"/>
      <c r="EB100" s="146"/>
      <c r="EC100" s="146"/>
      <c r="ED100" s="146"/>
      <c r="EE100" s="146"/>
      <c r="EF100" s="146"/>
      <c r="EG100" s="173"/>
      <c r="EH100" s="168"/>
    </row>
    <row r="101" spans="1:138" s="2" customFormat="1" ht="12.75">
      <c r="A101" s="186"/>
      <c r="B101" s="186"/>
      <c r="C101" s="186"/>
      <c r="D101" s="186"/>
      <c r="E101" s="187"/>
      <c r="F101" s="117" t="s">
        <v>182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38"/>
      <c r="V101" s="20"/>
      <c r="W101" s="12"/>
      <c r="X101" s="12"/>
      <c r="Y101" s="12"/>
      <c r="Z101" s="12"/>
      <c r="AA101" s="12"/>
      <c r="AB101" s="12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73"/>
      <c r="EH101" s="168"/>
    </row>
    <row r="102" spans="1:138" s="2" customFormat="1" ht="12.75">
      <c r="A102" s="186"/>
      <c r="B102" s="186"/>
      <c r="C102" s="186"/>
      <c r="D102" s="186"/>
      <c r="E102" s="187"/>
      <c r="F102" s="178" t="s">
        <v>135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96"/>
      <c r="V102" s="20"/>
      <c r="W102" s="12"/>
      <c r="X102" s="12"/>
      <c r="Y102" s="12"/>
      <c r="Z102" s="12"/>
      <c r="AA102" s="12"/>
      <c r="AB102" s="12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73"/>
      <c r="EH102" s="168"/>
    </row>
    <row r="103" spans="1:138" s="2" customFormat="1" ht="12.75">
      <c r="A103" s="94" t="s">
        <v>183</v>
      </c>
      <c r="B103" s="94"/>
      <c r="C103" s="94"/>
      <c r="D103" s="94"/>
      <c r="E103" s="95"/>
      <c r="F103" s="14" t="s">
        <v>184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9"/>
      <c r="V103" s="20" t="s">
        <v>185</v>
      </c>
      <c r="W103" s="12"/>
      <c r="X103" s="12"/>
      <c r="Y103" s="12"/>
      <c r="Z103" s="12"/>
      <c r="AA103" s="12"/>
      <c r="AB103" s="12"/>
      <c r="AC103" s="216">
        <v>31</v>
      </c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>
        <v>45</v>
      </c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34">
        <v>181.65</v>
      </c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16">
        <v>30</v>
      </c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34">
        <v>181.65</v>
      </c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>
        <v>181.65</v>
      </c>
      <c r="CY103" s="234"/>
      <c r="CZ103" s="234"/>
      <c r="DA103" s="234"/>
      <c r="DB103" s="234"/>
      <c r="DC103" s="234"/>
      <c r="DD103" s="234"/>
      <c r="DE103" s="234"/>
      <c r="DF103" s="234"/>
      <c r="DG103" s="234"/>
      <c r="DH103" s="234"/>
      <c r="DI103" s="234"/>
      <c r="DJ103" s="234">
        <v>181.65</v>
      </c>
      <c r="DK103" s="234"/>
      <c r="DL103" s="234"/>
      <c r="DM103" s="234"/>
      <c r="DN103" s="234"/>
      <c r="DO103" s="234"/>
      <c r="DP103" s="234"/>
      <c r="DQ103" s="234"/>
      <c r="DR103" s="234"/>
      <c r="DS103" s="234"/>
      <c r="DT103" s="234"/>
      <c r="DU103" s="234"/>
      <c r="DV103" s="234">
        <v>181.65</v>
      </c>
      <c r="DW103" s="234"/>
      <c r="DX103" s="234"/>
      <c r="DY103" s="234"/>
      <c r="DZ103" s="234"/>
      <c r="EA103" s="234"/>
      <c r="EB103" s="234"/>
      <c r="EC103" s="234"/>
      <c r="ED103" s="234"/>
      <c r="EE103" s="234"/>
      <c r="EF103" s="234"/>
      <c r="EG103" s="234"/>
      <c r="EH103" s="168"/>
    </row>
    <row r="104" spans="1:138" s="2" customFormat="1" ht="12.75">
      <c r="A104" s="94"/>
      <c r="B104" s="94"/>
      <c r="C104" s="94"/>
      <c r="D104" s="94"/>
      <c r="E104" s="95"/>
      <c r="F104" s="73" t="s">
        <v>186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81"/>
      <c r="V104" s="20"/>
      <c r="W104" s="12"/>
      <c r="X104" s="12"/>
      <c r="Y104" s="12"/>
      <c r="Z104" s="12"/>
      <c r="AA104" s="12"/>
      <c r="AB104" s="12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34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4"/>
      <c r="DE104" s="234"/>
      <c r="DF104" s="234"/>
      <c r="DG104" s="234"/>
      <c r="DH104" s="234"/>
      <c r="DI104" s="234"/>
      <c r="DJ104" s="234"/>
      <c r="DK104" s="234"/>
      <c r="DL104" s="234"/>
      <c r="DM104" s="234"/>
      <c r="DN104" s="234"/>
      <c r="DO104" s="234"/>
      <c r="DP104" s="234"/>
      <c r="DQ104" s="234"/>
      <c r="DR104" s="234"/>
      <c r="DS104" s="234"/>
      <c r="DT104" s="234"/>
      <c r="DU104" s="234"/>
      <c r="DV104" s="234"/>
      <c r="DW104" s="234"/>
      <c r="DX104" s="234"/>
      <c r="DY104" s="234"/>
      <c r="DZ104" s="234"/>
      <c r="EA104" s="234"/>
      <c r="EB104" s="234"/>
      <c r="EC104" s="234"/>
      <c r="ED104" s="234"/>
      <c r="EE104" s="234"/>
      <c r="EF104" s="234"/>
      <c r="EG104" s="234"/>
      <c r="EH104" s="168"/>
    </row>
    <row r="105" spans="1:138" s="2" customFormat="1" ht="12.75">
      <c r="A105" s="94" t="s">
        <v>187</v>
      </c>
      <c r="B105" s="94"/>
      <c r="C105" s="94"/>
      <c r="D105" s="94"/>
      <c r="E105" s="95"/>
      <c r="F105" s="14" t="s">
        <v>188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9"/>
      <c r="V105" s="26" t="s">
        <v>189</v>
      </c>
      <c r="W105" s="27"/>
      <c r="X105" s="27"/>
      <c r="Y105" s="27"/>
      <c r="Z105" s="27"/>
      <c r="AA105" s="27"/>
      <c r="AB105" s="27"/>
      <c r="AC105" s="163">
        <f>AC75/AC103/12</f>
        <v>31.41693548387097</v>
      </c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>
        <f>AO75/AO103/12</f>
        <v>40.70727777777778</v>
      </c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46"/>
      <c r="BB105" s="163">
        <f>BB75/12/BB103</f>
        <v>60.84499954124231</v>
      </c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46">
        <f>BN75/12/BN103</f>
        <v>383.15313111111107</v>
      </c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63">
        <f>CL75/12/CL103</f>
        <v>64.49569951371684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>
        <f>CX75/12/CX103</f>
        <v>67.7204844894027</v>
      </c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>
        <f>DJ75/12/DJ103</f>
        <v>71.78371355876685</v>
      </c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>
        <f>DV75/12/DV103</f>
        <v>76.09073637229287</v>
      </c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259"/>
      <c r="EH105" s="168"/>
    </row>
    <row r="106" spans="1:138" s="2" customFormat="1" ht="12.75">
      <c r="A106" s="94"/>
      <c r="B106" s="94"/>
      <c r="C106" s="94"/>
      <c r="D106" s="94"/>
      <c r="E106" s="95"/>
      <c r="F106" s="16" t="s">
        <v>190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21"/>
      <c r="V106" s="26"/>
      <c r="W106" s="27"/>
      <c r="X106" s="27"/>
      <c r="Y106" s="27"/>
      <c r="Z106" s="27"/>
      <c r="AA106" s="27"/>
      <c r="AB106" s="27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46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259"/>
      <c r="EH106" s="168"/>
    </row>
    <row r="107" spans="1:138" s="2" customFormat="1" ht="12.75">
      <c r="A107" s="94"/>
      <c r="B107" s="94"/>
      <c r="C107" s="94"/>
      <c r="D107" s="94"/>
      <c r="E107" s="95"/>
      <c r="F107" s="73" t="s">
        <v>191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81"/>
      <c r="V107" s="26"/>
      <c r="W107" s="27"/>
      <c r="X107" s="27"/>
      <c r="Y107" s="27"/>
      <c r="Z107" s="27"/>
      <c r="AA107" s="27"/>
      <c r="AB107" s="27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46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259"/>
      <c r="EH107" s="168"/>
    </row>
    <row r="108" spans="1:138" s="2" customFormat="1" ht="12.75" customHeight="1">
      <c r="A108" s="94" t="s">
        <v>192</v>
      </c>
      <c r="B108" s="94"/>
      <c r="C108" s="94"/>
      <c r="D108" s="94"/>
      <c r="E108" s="95"/>
      <c r="F108" s="14" t="s">
        <v>193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9"/>
      <c r="V108" s="20"/>
      <c r="W108" s="12"/>
      <c r="X108" s="12"/>
      <c r="Y108" s="12"/>
      <c r="Z108" s="12"/>
      <c r="AA108" s="12"/>
      <c r="AB108" s="12"/>
      <c r="AC108" s="217" t="s">
        <v>194</v>
      </c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29"/>
      <c r="AO108" s="217" t="s">
        <v>194</v>
      </c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29"/>
      <c r="BA108" s="229"/>
      <c r="BB108" s="217" t="s">
        <v>194</v>
      </c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29"/>
      <c r="BN108" s="217" t="s">
        <v>194</v>
      </c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29"/>
      <c r="BZ108" s="217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29"/>
      <c r="CL108" s="217" t="s">
        <v>194</v>
      </c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29"/>
      <c r="CX108" s="217" t="s">
        <v>194</v>
      </c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29"/>
      <c r="DJ108" s="217" t="s">
        <v>194</v>
      </c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29"/>
      <c r="DV108" s="217" t="s">
        <v>194</v>
      </c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61"/>
      <c r="EH108" s="168"/>
    </row>
    <row r="109" spans="1:138" s="2" customFormat="1" ht="12.75">
      <c r="A109" s="94"/>
      <c r="B109" s="94"/>
      <c r="C109" s="94"/>
      <c r="D109" s="94"/>
      <c r="E109" s="95"/>
      <c r="F109" s="16" t="s">
        <v>195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21"/>
      <c r="V109" s="20"/>
      <c r="W109" s="12"/>
      <c r="X109" s="12"/>
      <c r="Y109" s="12"/>
      <c r="Z109" s="12"/>
      <c r="AA109" s="12"/>
      <c r="AB109" s="12"/>
      <c r="AC109" s="219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30"/>
      <c r="AO109" s="219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30"/>
      <c r="BA109" s="230"/>
      <c r="BB109" s="219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30"/>
      <c r="BN109" s="219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30"/>
      <c r="BZ109" s="219"/>
      <c r="CA109" s="220"/>
      <c r="CB109" s="220"/>
      <c r="CC109" s="220"/>
      <c r="CD109" s="220"/>
      <c r="CE109" s="220"/>
      <c r="CF109" s="220"/>
      <c r="CG109" s="220"/>
      <c r="CH109" s="220"/>
      <c r="CI109" s="220"/>
      <c r="CJ109" s="220"/>
      <c r="CK109" s="230"/>
      <c r="CL109" s="219"/>
      <c r="CM109" s="220"/>
      <c r="CN109" s="220"/>
      <c r="CO109" s="220"/>
      <c r="CP109" s="220"/>
      <c r="CQ109" s="220"/>
      <c r="CR109" s="220"/>
      <c r="CS109" s="220"/>
      <c r="CT109" s="220"/>
      <c r="CU109" s="220"/>
      <c r="CV109" s="220"/>
      <c r="CW109" s="230"/>
      <c r="CX109" s="219"/>
      <c r="CY109" s="220"/>
      <c r="CZ109" s="220"/>
      <c r="DA109" s="220"/>
      <c r="DB109" s="220"/>
      <c r="DC109" s="220"/>
      <c r="DD109" s="220"/>
      <c r="DE109" s="220"/>
      <c r="DF109" s="220"/>
      <c r="DG109" s="220"/>
      <c r="DH109" s="220"/>
      <c r="DI109" s="230"/>
      <c r="DJ109" s="219"/>
      <c r="DK109" s="220"/>
      <c r="DL109" s="220"/>
      <c r="DM109" s="220"/>
      <c r="DN109" s="220"/>
      <c r="DO109" s="220"/>
      <c r="DP109" s="220"/>
      <c r="DQ109" s="220"/>
      <c r="DR109" s="220"/>
      <c r="DS109" s="220"/>
      <c r="DT109" s="220"/>
      <c r="DU109" s="230"/>
      <c r="DV109" s="219"/>
      <c r="DW109" s="220"/>
      <c r="DX109" s="220"/>
      <c r="DY109" s="220"/>
      <c r="DZ109" s="220"/>
      <c r="EA109" s="220"/>
      <c r="EB109" s="220"/>
      <c r="EC109" s="220"/>
      <c r="ED109" s="220"/>
      <c r="EE109" s="220"/>
      <c r="EF109" s="220"/>
      <c r="EG109" s="262"/>
      <c r="EH109" s="168"/>
    </row>
    <row r="110" spans="1:138" s="2" customFormat="1" ht="12.75">
      <c r="A110" s="94"/>
      <c r="B110" s="94"/>
      <c r="C110" s="94"/>
      <c r="D110" s="94"/>
      <c r="E110" s="95"/>
      <c r="F110" s="16" t="s">
        <v>196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21"/>
      <c r="V110" s="20"/>
      <c r="W110" s="12"/>
      <c r="X110" s="12"/>
      <c r="Y110" s="12"/>
      <c r="Z110" s="12"/>
      <c r="AA110" s="12"/>
      <c r="AB110" s="12"/>
      <c r="AC110" s="219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30"/>
      <c r="AO110" s="219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30"/>
      <c r="BA110" s="230"/>
      <c r="BB110" s="219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30"/>
      <c r="BN110" s="219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30"/>
      <c r="BZ110" s="219"/>
      <c r="CA110" s="220"/>
      <c r="CB110" s="220"/>
      <c r="CC110" s="220"/>
      <c r="CD110" s="220"/>
      <c r="CE110" s="220"/>
      <c r="CF110" s="220"/>
      <c r="CG110" s="220"/>
      <c r="CH110" s="220"/>
      <c r="CI110" s="220"/>
      <c r="CJ110" s="220"/>
      <c r="CK110" s="230"/>
      <c r="CL110" s="219"/>
      <c r="CM110" s="220"/>
      <c r="CN110" s="220"/>
      <c r="CO110" s="220"/>
      <c r="CP110" s="220"/>
      <c r="CQ110" s="220"/>
      <c r="CR110" s="220"/>
      <c r="CS110" s="220"/>
      <c r="CT110" s="220"/>
      <c r="CU110" s="220"/>
      <c r="CV110" s="220"/>
      <c r="CW110" s="230"/>
      <c r="CX110" s="219"/>
      <c r="CY110" s="220"/>
      <c r="CZ110" s="220"/>
      <c r="DA110" s="220"/>
      <c r="DB110" s="220"/>
      <c r="DC110" s="220"/>
      <c r="DD110" s="220"/>
      <c r="DE110" s="220"/>
      <c r="DF110" s="220"/>
      <c r="DG110" s="220"/>
      <c r="DH110" s="220"/>
      <c r="DI110" s="230"/>
      <c r="DJ110" s="219"/>
      <c r="DK110" s="220"/>
      <c r="DL110" s="220"/>
      <c r="DM110" s="220"/>
      <c r="DN110" s="220"/>
      <c r="DO110" s="220"/>
      <c r="DP110" s="220"/>
      <c r="DQ110" s="220"/>
      <c r="DR110" s="220"/>
      <c r="DS110" s="220"/>
      <c r="DT110" s="220"/>
      <c r="DU110" s="230"/>
      <c r="DV110" s="219"/>
      <c r="DW110" s="220"/>
      <c r="DX110" s="220"/>
      <c r="DY110" s="220"/>
      <c r="DZ110" s="220"/>
      <c r="EA110" s="220"/>
      <c r="EB110" s="220"/>
      <c r="EC110" s="220"/>
      <c r="ED110" s="220"/>
      <c r="EE110" s="220"/>
      <c r="EF110" s="220"/>
      <c r="EG110" s="262"/>
      <c r="EH110" s="168"/>
    </row>
    <row r="111" spans="1:138" s="2" customFormat="1" ht="12.75">
      <c r="A111" s="94"/>
      <c r="B111" s="94"/>
      <c r="C111" s="94"/>
      <c r="D111" s="94"/>
      <c r="E111" s="95"/>
      <c r="F111" s="73" t="s">
        <v>197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81"/>
      <c r="V111" s="20"/>
      <c r="W111" s="12"/>
      <c r="X111" s="12"/>
      <c r="Y111" s="12"/>
      <c r="Z111" s="12"/>
      <c r="AA111" s="12"/>
      <c r="AB111" s="12"/>
      <c r="AC111" s="221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31"/>
      <c r="AO111" s="221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31"/>
      <c r="BA111" s="231"/>
      <c r="BB111" s="221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31"/>
      <c r="BN111" s="221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31"/>
      <c r="BZ111" s="221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31"/>
      <c r="CL111" s="221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31"/>
      <c r="CX111" s="221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31"/>
      <c r="DJ111" s="221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31"/>
      <c r="DV111" s="221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63"/>
      <c r="EH111" s="168"/>
    </row>
    <row r="112" spans="1:138" s="2" customFormat="1" ht="12.75">
      <c r="A112" s="94" t="s">
        <v>198</v>
      </c>
      <c r="B112" s="94"/>
      <c r="C112" s="94"/>
      <c r="D112" s="94"/>
      <c r="E112" s="95"/>
      <c r="F112" s="14" t="s">
        <v>199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9"/>
      <c r="V112" s="20" t="s">
        <v>66</v>
      </c>
      <c r="W112" s="12"/>
      <c r="X112" s="12"/>
      <c r="Y112" s="12"/>
      <c r="Z112" s="12"/>
      <c r="AA112" s="12"/>
      <c r="AB112" s="12"/>
      <c r="AC112" s="146">
        <v>0</v>
      </c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>
        <v>0</v>
      </c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>
        <v>0</v>
      </c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>
        <v>0</v>
      </c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>
        <v>0</v>
      </c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>
        <v>0</v>
      </c>
      <c r="CY112" s="146"/>
      <c r="CZ112" s="146"/>
      <c r="DA112" s="146"/>
      <c r="DB112" s="146"/>
      <c r="DC112" s="146"/>
      <c r="DD112" s="146"/>
      <c r="DE112" s="146"/>
      <c r="DF112" s="146"/>
      <c r="DG112" s="146"/>
      <c r="DH112" s="146"/>
      <c r="DI112" s="146"/>
      <c r="DJ112" s="146">
        <v>0</v>
      </c>
      <c r="DK112" s="146"/>
      <c r="DL112" s="146"/>
      <c r="DM112" s="146"/>
      <c r="DN112" s="146"/>
      <c r="DO112" s="146"/>
      <c r="DP112" s="146"/>
      <c r="DQ112" s="146"/>
      <c r="DR112" s="146"/>
      <c r="DS112" s="146"/>
      <c r="DT112" s="146"/>
      <c r="DU112" s="146"/>
      <c r="DV112" s="146">
        <v>0</v>
      </c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73"/>
      <c r="EH112" s="168"/>
    </row>
    <row r="113" spans="1:138" s="2" customFormat="1" ht="12.75">
      <c r="A113" s="94"/>
      <c r="B113" s="94"/>
      <c r="C113" s="94"/>
      <c r="D113" s="94"/>
      <c r="E113" s="95"/>
      <c r="F113" s="16" t="s">
        <v>200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21"/>
      <c r="V113" s="20"/>
      <c r="W113" s="12"/>
      <c r="X113" s="12"/>
      <c r="Y113" s="12"/>
      <c r="Z113" s="12"/>
      <c r="AA113" s="12"/>
      <c r="AB113" s="12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  <c r="DU113" s="146"/>
      <c r="DV113" s="146"/>
      <c r="DW113" s="146"/>
      <c r="DX113" s="146"/>
      <c r="DY113" s="146"/>
      <c r="DZ113" s="146"/>
      <c r="EA113" s="146"/>
      <c r="EB113" s="146"/>
      <c r="EC113" s="146"/>
      <c r="ED113" s="146"/>
      <c r="EE113" s="146"/>
      <c r="EF113" s="146"/>
      <c r="EG113" s="173"/>
      <c r="EH113" s="168"/>
    </row>
    <row r="114" spans="1:138" s="2" customFormat="1" ht="12.75">
      <c r="A114" s="94"/>
      <c r="B114" s="94"/>
      <c r="C114" s="94"/>
      <c r="D114" s="94"/>
      <c r="E114" s="95"/>
      <c r="F114" s="16" t="s">
        <v>201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21"/>
      <c r="V114" s="20"/>
      <c r="W114" s="12"/>
      <c r="X114" s="12"/>
      <c r="Y114" s="12"/>
      <c r="Z114" s="12"/>
      <c r="AA114" s="12"/>
      <c r="AB114" s="12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/>
      <c r="DJ114" s="146"/>
      <c r="DK114" s="146"/>
      <c r="DL114" s="146"/>
      <c r="DM114" s="146"/>
      <c r="DN114" s="146"/>
      <c r="DO114" s="146"/>
      <c r="DP114" s="146"/>
      <c r="DQ114" s="146"/>
      <c r="DR114" s="146"/>
      <c r="DS114" s="146"/>
      <c r="DT114" s="146"/>
      <c r="DU114" s="146"/>
      <c r="DV114" s="146"/>
      <c r="DW114" s="146"/>
      <c r="DX114" s="146"/>
      <c r="DY114" s="146"/>
      <c r="DZ114" s="146"/>
      <c r="EA114" s="146"/>
      <c r="EB114" s="146"/>
      <c r="EC114" s="146"/>
      <c r="ED114" s="146"/>
      <c r="EE114" s="146"/>
      <c r="EF114" s="146"/>
      <c r="EG114" s="173"/>
      <c r="EH114" s="168"/>
    </row>
    <row r="115" spans="1:138" s="2" customFormat="1" ht="12.75">
      <c r="A115" s="94"/>
      <c r="B115" s="94"/>
      <c r="C115" s="94"/>
      <c r="D115" s="94"/>
      <c r="E115" s="95"/>
      <c r="F115" s="73" t="s">
        <v>202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81"/>
      <c r="V115" s="20"/>
      <c r="W115" s="12"/>
      <c r="X115" s="12"/>
      <c r="Y115" s="12"/>
      <c r="Z115" s="12"/>
      <c r="AA115" s="12"/>
      <c r="AB115" s="12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  <c r="DF115" s="146"/>
      <c r="DG115" s="146"/>
      <c r="DH115" s="146"/>
      <c r="DI115" s="146"/>
      <c r="DJ115" s="146"/>
      <c r="DK115" s="146"/>
      <c r="DL115" s="146"/>
      <c r="DM115" s="146"/>
      <c r="DN115" s="146"/>
      <c r="DO115" s="146"/>
      <c r="DP115" s="146"/>
      <c r="DQ115" s="146"/>
      <c r="DR115" s="146"/>
      <c r="DS115" s="146"/>
      <c r="DT115" s="146"/>
      <c r="DU115" s="146"/>
      <c r="DV115" s="146"/>
      <c r="DW115" s="146"/>
      <c r="DX115" s="146"/>
      <c r="DY115" s="146"/>
      <c r="DZ115" s="146"/>
      <c r="EA115" s="146"/>
      <c r="EB115" s="146"/>
      <c r="EC115" s="146"/>
      <c r="ED115" s="146"/>
      <c r="EE115" s="146"/>
      <c r="EF115" s="146"/>
      <c r="EG115" s="173"/>
      <c r="EH115" s="168"/>
    </row>
    <row r="116" spans="1:138" s="2" customFormat="1" ht="12.75">
      <c r="A116" s="94" t="s">
        <v>203</v>
      </c>
      <c r="B116" s="94"/>
      <c r="C116" s="94"/>
      <c r="D116" s="94"/>
      <c r="E116" s="95"/>
      <c r="F116" s="14" t="s">
        <v>204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9"/>
      <c r="V116" s="20" t="s">
        <v>66</v>
      </c>
      <c r="W116" s="12"/>
      <c r="X116" s="12"/>
      <c r="Y116" s="12"/>
      <c r="Z116" s="12"/>
      <c r="AA116" s="12"/>
      <c r="AB116" s="12"/>
      <c r="AC116" s="146">
        <v>0</v>
      </c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>
        <v>0</v>
      </c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>
        <v>0</v>
      </c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>
        <v>0</v>
      </c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>
        <v>0</v>
      </c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  <c r="CW116" s="146"/>
      <c r="CX116" s="146">
        <v>0</v>
      </c>
      <c r="CY116" s="146"/>
      <c r="CZ116" s="146"/>
      <c r="DA116" s="146"/>
      <c r="DB116" s="146"/>
      <c r="DC116" s="146"/>
      <c r="DD116" s="146"/>
      <c r="DE116" s="146"/>
      <c r="DF116" s="146"/>
      <c r="DG116" s="146"/>
      <c r="DH116" s="146"/>
      <c r="DI116" s="146"/>
      <c r="DJ116" s="146">
        <v>0</v>
      </c>
      <c r="DK116" s="146"/>
      <c r="DL116" s="146"/>
      <c r="DM116" s="146"/>
      <c r="DN116" s="146"/>
      <c r="DO116" s="146"/>
      <c r="DP116" s="146"/>
      <c r="DQ116" s="146"/>
      <c r="DR116" s="146"/>
      <c r="DS116" s="146"/>
      <c r="DT116" s="146"/>
      <c r="DU116" s="146"/>
      <c r="DV116" s="146">
        <v>0</v>
      </c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73"/>
      <c r="EH116" s="168"/>
    </row>
    <row r="117" spans="1:138" s="2" customFormat="1" ht="12.75">
      <c r="A117" s="94"/>
      <c r="B117" s="94"/>
      <c r="C117" s="94"/>
      <c r="D117" s="94"/>
      <c r="E117" s="95"/>
      <c r="F117" s="16" t="s">
        <v>205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1"/>
      <c r="V117" s="20"/>
      <c r="W117" s="12"/>
      <c r="X117" s="12"/>
      <c r="Y117" s="12"/>
      <c r="Z117" s="12"/>
      <c r="AA117" s="12"/>
      <c r="AB117" s="12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6"/>
      <c r="ED117" s="146"/>
      <c r="EE117" s="146"/>
      <c r="EF117" s="146"/>
      <c r="EG117" s="173"/>
      <c r="EH117" s="168"/>
    </row>
    <row r="118" spans="1:138" s="2" customFormat="1" ht="12.75">
      <c r="A118" s="94"/>
      <c r="B118" s="94"/>
      <c r="C118" s="94"/>
      <c r="D118" s="94"/>
      <c r="E118" s="95"/>
      <c r="F118" s="16" t="s">
        <v>206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1"/>
      <c r="V118" s="20"/>
      <c r="W118" s="12"/>
      <c r="X118" s="12"/>
      <c r="Y118" s="12"/>
      <c r="Z118" s="12"/>
      <c r="AA118" s="12"/>
      <c r="AB118" s="12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6"/>
      <c r="DS118" s="146"/>
      <c r="DT118" s="146"/>
      <c r="DU118" s="146"/>
      <c r="DV118" s="146"/>
      <c r="DW118" s="146"/>
      <c r="DX118" s="146"/>
      <c r="DY118" s="146"/>
      <c r="DZ118" s="146"/>
      <c r="EA118" s="146"/>
      <c r="EB118" s="146"/>
      <c r="EC118" s="146"/>
      <c r="ED118" s="146"/>
      <c r="EE118" s="146"/>
      <c r="EF118" s="146"/>
      <c r="EG118" s="173"/>
      <c r="EH118" s="168"/>
    </row>
    <row r="119" spans="1:138" s="2" customFormat="1" ht="12.75">
      <c r="A119" s="94"/>
      <c r="B119" s="94"/>
      <c r="C119" s="94"/>
      <c r="D119" s="94"/>
      <c r="E119" s="95"/>
      <c r="F119" s="16" t="s">
        <v>207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21"/>
      <c r="V119" s="20"/>
      <c r="W119" s="12"/>
      <c r="X119" s="12"/>
      <c r="Y119" s="12"/>
      <c r="Z119" s="12"/>
      <c r="AA119" s="12"/>
      <c r="AB119" s="12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6"/>
      <c r="DR119" s="146"/>
      <c r="DS119" s="146"/>
      <c r="DT119" s="146"/>
      <c r="DU119" s="146"/>
      <c r="DV119" s="146"/>
      <c r="DW119" s="146"/>
      <c r="DX119" s="146"/>
      <c r="DY119" s="146"/>
      <c r="DZ119" s="146"/>
      <c r="EA119" s="146"/>
      <c r="EB119" s="146"/>
      <c r="EC119" s="146"/>
      <c r="ED119" s="146"/>
      <c r="EE119" s="146"/>
      <c r="EF119" s="146"/>
      <c r="EG119" s="173"/>
      <c r="EH119" s="168"/>
    </row>
    <row r="120" spans="1:138" s="2" customFormat="1" ht="12.75">
      <c r="A120" s="188"/>
      <c r="B120" s="188"/>
      <c r="C120" s="188"/>
      <c r="D120" s="188"/>
      <c r="E120" s="189"/>
      <c r="F120" s="190" t="s">
        <v>208</v>
      </c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200"/>
      <c r="V120" s="201"/>
      <c r="W120" s="202"/>
      <c r="X120" s="202"/>
      <c r="Y120" s="202"/>
      <c r="Z120" s="202"/>
      <c r="AA120" s="202"/>
      <c r="AB120" s="202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264"/>
      <c r="EH120" s="168"/>
    </row>
    <row r="121" spans="1:138" s="2" customFormat="1" ht="22.5" customHeight="1">
      <c r="A121" s="192" t="s">
        <v>209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  <c r="EG121" s="265"/>
      <c r="EH121" s="168"/>
    </row>
    <row r="122" spans="1:138" s="2" customFormat="1" ht="12.75">
      <c r="A122" s="194" t="s">
        <v>60</v>
      </c>
      <c r="B122" s="194"/>
      <c r="C122" s="194"/>
      <c r="D122" s="194"/>
      <c r="E122" s="195"/>
      <c r="F122" s="16" t="s">
        <v>210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21"/>
      <c r="V122" s="203"/>
      <c r="W122" s="204"/>
      <c r="X122" s="204"/>
      <c r="Y122" s="204"/>
      <c r="Z122" s="204"/>
      <c r="AA122" s="204"/>
      <c r="AB122" s="204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223"/>
      <c r="CZ122" s="223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  <c r="DL122" s="223"/>
      <c r="DM122" s="223"/>
      <c r="DN122" s="223"/>
      <c r="DO122" s="223"/>
      <c r="DP122" s="223"/>
      <c r="DQ122" s="223"/>
      <c r="DR122" s="223"/>
      <c r="DS122" s="223"/>
      <c r="DT122" s="223"/>
      <c r="DU122" s="223"/>
      <c r="DV122" s="223"/>
      <c r="DW122" s="223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66"/>
      <c r="EH122" s="168"/>
    </row>
    <row r="123" spans="1:138" s="2" customFormat="1" ht="12.75">
      <c r="A123" s="94"/>
      <c r="B123" s="94"/>
      <c r="C123" s="94"/>
      <c r="D123" s="94"/>
      <c r="E123" s="95"/>
      <c r="F123" s="16" t="s">
        <v>211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21"/>
      <c r="V123" s="20"/>
      <c r="W123" s="12"/>
      <c r="X123" s="12"/>
      <c r="Y123" s="12"/>
      <c r="Z123" s="12"/>
      <c r="AA123" s="12"/>
      <c r="AB123" s="1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267"/>
      <c r="EH123" s="168"/>
    </row>
    <row r="124" spans="1:138" s="2" customFormat="1" ht="12.75">
      <c r="A124" s="94"/>
      <c r="B124" s="94"/>
      <c r="C124" s="94"/>
      <c r="D124" s="94"/>
      <c r="E124" s="95"/>
      <c r="F124" s="16" t="s">
        <v>212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21"/>
      <c r="V124" s="20"/>
      <c r="W124" s="12"/>
      <c r="X124" s="12"/>
      <c r="Y124" s="12"/>
      <c r="Z124" s="12"/>
      <c r="AA124" s="12"/>
      <c r="AB124" s="1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267"/>
      <c r="EH124" s="168"/>
    </row>
    <row r="125" spans="1:138" s="2" customFormat="1" ht="12.75">
      <c r="A125" s="94"/>
      <c r="B125" s="94"/>
      <c r="C125" s="94"/>
      <c r="D125" s="94"/>
      <c r="E125" s="95"/>
      <c r="F125" s="73" t="s">
        <v>145</v>
      </c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81"/>
      <c r="V125" s="20"/>
      <c r="W125" s="12"/>
      <c r="X125" s="12"/>
      <c r="Y125" s="12"/>
      <c r="Z125" s="12"/>
      <c r="AA125" s="12"/>
      <c r="AB125" s="1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267"/>
      <c r="EH125" s="168"/>
    </row>
    <row r="126" spans="1:138" s="2" customFormat="1" ht="12.75">
      <c r="A126" s="94" t="s">
        <v>64</v>
      </c>
      <c r="B126" s="94"/>
      <c r="C126" s="94"/>
      <c r="D126" s="94"/>
      <c r="E126" s="95"/>
      <c r="F126" s="14" t="s">
        <v>213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9"/>
      <c r="V126" s="20" t="s">
        <v>106</v>
      </c>
      <c r="W126" s="12"/>
      <c r="X126" s="12"/>
      <c r="Y126" s="12"/>
      <c r="Z126" s="12"/>
      <c r="AA126" s="12"/>
      <c r="AB126" s="1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267"/>
      <c r="EH126" s="168"/>
    </row>
    <row r="127" spans="1:138" s="2" customFormat="1" ht="12.75">
      <c r="A127" s="94"/>
      <c r="B127" s="94"/>
      <c r="C127" s="94"/>
      <c r="D127" s="94"/>
      <c r="E127" s="95"/>
      <c r="F127" s="16" t="s">
        <v>112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21"/>
      <c r="V127" s="20"/>
      <c r="W127" s="12"/>
      <c r="X127" s="12"/>
      <c r="Y127" s="12"/>
      <c r="Z127" s="12"/>
      <c r="AA127" s="12"/>
      <c r="AB127" s="1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267"/>
      <c r="EH127" s="168"/>
    </row>
    <row r="128" spans="1:138" s="2" customFormat="1" ht="12.75">
      <c r="A128" s="94"/>
      <c r="B128" s="94"/>
      <c r="C128" s="94"/>
      <c r="D128" s="94"/>
      <c r="E128" s="95"/>
      <c r="F128" s="73" t="s">
        <v>214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81"/>
      <c r="V128" s="20"/>
      <c r="W128" s="12"/>
      <c r="X128" s="12"/>
      <c r="Y128" s="12"/>
      <c r="Z128" s="12"/>
      <c r="AA128" s="12"/>
      <c r="AB128" s="1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267"/>
      <c r="EH128" s="168"/>
    </row>
    <row r="129" spans="1:138" s="2" customFormat="1" ht="12.75">
      <c r="A129" s="94" t="s">
        <v>215</v>
      </c>
      <c r="B129" s="94"/>
      <c r="C129" s="94"/>
      <c r="D129" s="94"/>
      <c r="E129" s="95"/>
      <c r="F129" s="14" t="s">
        <v>216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9"/>
      <c r="V129" s="20" t="s">
        <v>106</v>
      </c>
      <c r="W129" s="12"/>
      <c r="X129" s="12"/>
      <c r="Y129" s="12"/>
      <c r="Z129" s="12"/>
      <c r="AA129" s="12"/>
      <c r="AB129" s="1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267"/>
      <c r="EH129" s="168"/>
    </row>
    <row r="130" spans="1:138" s="2" customFormat="1" ht="12.75">
      <c r="A130" s="94"/>
      <c r="B130" s="94"/>
      <c r="C130" s="94"/>
      <c r="D130" s="94"/>
      <c r="E130" s="95"/>
      <c r="F130" s="16" t="s">
        <v>217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21"/>
      <c r="V130" s="20"/>
      <c r="W130" s="12"/>
      <c r="X130" s="12"/>
      <c r="Y130" s="12"/>
      <c r="Z130" s="12"/>
      <c r="AA130" s="12"/>
      <c r="AB130" s="1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267"/>
      <c r="EH130" s="168"/>
    </row>
    <row r="131" spans="1:138" s="2" customFormat="1" ht="12.75">
      <c r="A131" s="94"/>
      <c r="B131" s="94"/>
      <c r="C131" s="94"/>
      <c r="D131" s="94"/>
      <c r="E131" s="95"/>
      <c r="F131" s="16" t="s">
        <v>218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21"/>
      <c r="V131" s="20" t="s">
        <v>106</v>
      </c>
      <c r="W131" s="12"/>
      <c r="X131" s="12"/>
      <c r="Y131" s="12"/>
      <c r="Z131" s="12"/>
      <c r="AA131" s="12"/>
      <c r="AB131" s="1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267"/>
      <c r="EH131" s="168"/>
    </row>
    <row r="132" spans="1:138" s="2" customFormat="1" ht="12.75">
      <c r="A132" s="94"/>
      <c r="B132" s="94"/>
      <c r="C132" s="94"/>
      <c r="D132" s="94"/>
      <c r="E132" s="95"/>
      <c r="F132" s="73" t="s">
        <v>219</v>
      </c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81"/>
      <c r="V132" s="20" t="s">
        <v>106</v>
      </c>
      <c r="W132" s="12"/>
      <c r="X132" s="12"/>
      <c r="Y132" s="12"/>
      <c r="Z132" s="12"/>
      <c r="AA132" s="12"/>
      <c r="AB132" s="1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267"/>
      <c r="EH132" s="168"/>
    </row>
    <row r="133" spans="1:138" s="2" customFormat="1" ht="12.75">
      <c r="A133" s="94" t="s">
        <v>220</v>
      </c>
      <c r="B133" s="94"/>
      <c r="C133" s="94"/>
      <c r="D133" s="94"/>
      <c r="E133" s="95"/>
      <c r="F133" s="14" t="s">
        <v>221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9"/>
      <c r="V133" s="20" t="s">
        <v>106</v>
      </c>
      <c r="W133" s="12"/>
      <c r="X133" s="12"/>
      <c r="Y133" s="12"/>
      <c r="Z133" s="12"/>
      <c r="AA133" s="12"/>
      <c r="AB133" s="1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267"/>
      <c r="EH133" s="168"/>
    </row>
    <row r="134" spans="1:138" s="2" customFormat="1" ht="12.75">
      <c r="A134" s="94"/>
      <c r="B134" s="94"/>
      <c r="C134" s="94"/>
      <c r="D134" s="94"/>
      <c r="E134" s="95"/>
      <c r="F134" s="16" t="s">
        <v>218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21"/>
      <c r="V134" s="20" t="s">
        <v>106</v>
      </c>
      <c r="W134" s="12"/>
      <c r="X134" s="12"/>
      <c r="Y134" s="12"/>
      <c r="Z134" s="12"/>
      <c r="AA134" s="12"/>
      <c r="AB134" s="1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267"/>
      <c r="EH134" s="168"/>
    </row>
    <row r="135" spans="1:138" s="2" customFormat="1" ht="12.75">
      <c r="A135" s="94"/>
      <c r="B135" s="94"/>
      <c r="C135" s="94"/>
      <c r="D135" s="94"/>
      <c r="E135" s="95"/>
      <c r="F135" s="16" t="s">
        <v>219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21"/>
      <c r="V135" s="20" t="s">
        <v>106</v>
      </c>
      <c r="W135" s="12"/>
      <c r="X135" s="12"/>
      <c r="Y135" s="12"/>
      <c r="Z135" s="12"/>
      <c r="AA135" s="12"/>
      <c r="AB135" s="1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267"/>
      <c r="EH135" s="168"/>
    </row>
    <row r="136" spans="1:138" s="2" customFormat="1" ht="12.75">
      <c r="A136" s="94"/>
      <c r="B136" s="94"/>
      <c r="C136" s="94"/>
      <c r="D136" s="94"/>
      <c r="E136" s="95"/>
      <c r="F136" s="73" t="s">
        <v>145</v>
      </c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81"/>
      <c r="V136" s="20" t="s">
        <v>106</v>
      </c>
      <c r="W136" s="12"/>
      <c r="X136" s="12"/>
      <c r="Y136" s="12"/>
      <c r="Z136" s="12"/>
      <c r="AA136" s="12"/>
      <c r="AB136" s="1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267"/>
      <c r="EH136" s="168"/>
    </row>
    <row r="137" spans="1:138" s="2" customFormat="1" ht="12.75">
      <c r="A137" s="94" t="s">
        <v>222</v>
      </c>
      <c r="B137" s="94"/>
      <c r="C137" s="94"/>
      <c r="D137" s="94"/>
      <c r="E137" s="95"/>
      <c r="F137" s="14" t="s">
        <v>223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9"/>
      <c r="V137" s="20" t="s">
        <v>106</v>
      </c>
      <c r="W137" s="12"/>
      <c r="X137" s="12"/>
      <c r="Y137" s="12"/>
      <c r="Z137" s="12"/>
      <c r="AA137" s="12"/>
      <c r="AB137" s="1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267"/>
      <c r="EH137" s="168"/>
    </row>
    <row r="138" spans="1:138" s="2" customFormat="1" ht="12.75">
      <c r="A138" s="94"/>
      <c r="B138" s="94"/>
      <c r="C138" s="94"/>
      <c r="D138" s="94"/>
      <c r="E138" s="95"/>
      <c r="F138" s="16" t="s">
        <v>224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21"/>
      <c r="V138" s="20"/>
      <c r="W138" s="12"/>
      <c r="X138" s="12"/>
      <c r="Y138" s="12"/>
      <c r="Z138" s="12"/>
      <c r="AA138" s="12"/>
      <c r="AB138" s="1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267"/>
      <c r="EH138" s="168"/>
    </row>
    <row r="139" spans="1:138" s="2" customFormat="1" ht="12.75">
      <c r="A139" s="94"/>
      <c r="B139" s="94"/>
      <c r="C139" s="94"/>
      <c r="D139" s="94"/>
      <c r="E139" s="95"/>
      <c r="F139" s="16" t="s">
        <v>225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1"/>
      <c r="V139" s="20"/>
      <c r="W139" s="12"/>
      <c r="X139" s="12"/>
      <c r="Y139" s="12"/>
      <c r="Z139" s="12"/>
      <c r="AA139" s="12"/>
      <c r="AB139" s="1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267"/>
      <c r="EH139" s="168"/>
    </row>
    <row r="140" spans="1:138" s="2" customFormat="1" ht="12.75">
      <c r="A140" s="94"/>
      <c r="B140" s="94"/>
      <c r="C140" s="94"/>
      <c r="D140" s="94"/>
      <c r="E140" s="95"/>
      <c r="F140" s="16" t="s">
        <v>226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21"/>
      <c r="V140" s="20"/>
      <c r="W140" s="12"/>
      <c r="X140" s="12"/>
      <c r="Y140" s="12"/>
      <c r="Z140" s="12"/>
      <c r="AA140" s="12"/>
      <c r="AB140" s="1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267"/>
      <c r="EH140" s="168"/>
    </row>
    <row r="141" spans="1:138" s="2" customFormat="1" ht="12.75">
      <c r="A141" s="94"/>
      <c r="B141" s="94"/>
      <c r="C141" s="94"/>
      <c r="D141" s="94"/>
      <c r="E141" s="95"/>
      <c r="F141" s="16" t="s">
        <v>227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21"/>
      <c r="V141" s="20"/>
      <c r="W141" s="12"/>
      <c r="X141" s="12"/>
      <c r="Y141" s="12"/>
      <c r="Z141" s="12"/>
      <c r="AA141" s="12"/>
      <c r="AB141" s="1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267"/>
      <c r="EH141" s="168"/>
    </row>
    <row r="142" spans="1:138" s="2" customFormat="1" ht="12.75">
      <c r="A142" s="94"/>
      <c r="B142" s="94"/>
      <c r="C142" s="94"/>
      <c r="D142" s="94"/>
      <c r="E142" s="95"/>
      <c r="F142" s="16" t="s">
        <v>228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21"/>
      <c r="V142" s="20"/>
      <c r="W142" s="12"/>
      <c r="X142" s="12"/>
      <c r="Y142" s="12"/>
      <c r="Z142" s="12"/>
      <c r="AA142" s="12"/>
      <c r="AB142" s="1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267"/>
      <c r="EH142" s="168"/>
    </row>
    <row r="143" spans="1:138" s="2" customFormat="1" ht="12.75">
      <c r="A143" s="94"/>
      <c r="B143" s="94"/>
      <c r="C143" s="94"/>
      <c r="D143" s="94"/>
      <c r="E143" s="95"/>
      <c r="F143" s="16" t="s">
        <v>229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21"/>
      <c r="V143" s="20"/>
      <c r="W143" s="12"/>
      <c r="X143" s="12"/>
      <c r="Y143" s="12"/>
      <c r="Z143" s="12"/>
      <c r="AA143" s="12"/>
      <c r="AB143" s="1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267"/>
      <c r="EH143" s="168"/>
    </row>
    <row r="144" spans="1:138" s="2" customFormat="1" ht="12.75">
      <c r="A144" s="94"/>
      <c r="B144" s="94"/>
      <c r="C144" s="94"/>
      <c r="D144" s="94"/>
      <c r="E144" s="95"/>
      <c r="F144" s="16" t="s">
        <v>230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21"/>
      <c r="V144" s="20"/>
      <c r="W144" s="12"/>
      <c r="X144" s="12"/>
      <c r="Y144" s="12"/>
      <c r="Z144" s="12"/>
      <c r="AA144" s="12"/>
      <c r="AB144" s="1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267"/>
      <c r="EH144" s="168"/>
    </row>
    <row r="145" spans="1:138" s="2" customFormat="1" ht="12.75">
      <c r="A145" s="94"/>
      <c r="B145" s="94"/>
      <c r="C145" s="94"/>
      <c r="D145" s="94"/>
      <c r="E145" s="95"/>
      <c r="F145" s="73" t="s">
        <v>231</v>
      </c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81"/>
      <c r="V145" s="20"/>
      <c r="W145" s="12"/>
      <c r="X145" s="12"/>
      <c r="Y145" s="12"/>
      <c r="Z145" s="12"/>
      <c r="AA145" s="12"/>
      <c r="AB145" s="1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267"/>
      <c r="EH145" s="168"/>
    </row>
    <row r="146" spans="1:138" s="2" customFormat="1" ht="12.75">
      <c r="A146" s="94" t="s">
        <v>232</v>
      </c>
      <c r="B146" s="94"/>
      <c r="C146" s="94"/>
      <c r="D146" s="94"/>
      <c r="E146" s="95"/>
      <c r="F146" s="14" t="s">
        <v>216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9"/>
      <c r="V146" s="20" t="s">
        <v>106</v>
      </c>
      <c r="W146" s="12"/>
      <c r="X146" s="12"/>
      <c r="Y146" s="12"/>
      <c r="Z146" s="12"/>
      <c r="AA146" s="12"/>
      <c r="AB146" s="1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267"/>
      <c r="EH146" s="168"/>
    </row>
    <row r="147" spans="1:138" s="2" customFormat="1" ht="12.75">
      <c r="A147" s="94"/>
      <c r="B147" s="94"/>
      <c r="C147" s="94"/>
      <c r="D147" s="94"/>
      <c r="E147" s="95"/>
      <c r="F147" s="16" t="s">
        <v>217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21"/>
      <c r="V147" s="20"/>
      <c r="W147" s="12"/>
      <c r="X147" s="12"/>
      <c r="Y147" s="12"/>
      <c r="Z147" s="12"/>
      <c r="AA147" s="12"/>
      <c r="AB147" s="1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267"/>
      <c r="EH147" s="168"/>
    </row>
    <row r="148" spans="1:138" s="2" customFormat="1" ht="12.75">
      <c r="A148" s="94"/>
      <c r="B148" s="94"/>
      <c r="C148" s="94"/>
      <c r="D148" s="94"/>
      <c r="E148" s="95"/>
      <c r="F148" s="16" t="s">
        <v>218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21"/>
      <c r="V148" s="20" t="s">
        <v>106</v>
      </c>
      <c r="W148" s="12"/>
      <c r="X148" s="12"/>
      <c r="Y148" s="12"/>
      <c r="Z148" s="12"/>
      <c r="AA148" s="12"/>
      <c r="AB148" s="1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267"/>
      <c r="EH148" s="168"/>
    </row>
    <row r="149" spans="1:138" s="2" customFormat="1" ht="12.75">
      <c r="A149" s="94"/>
      <c r="B149" s="94"/>
      <c r="C149" s="94"/>
      <c r="D149" s="94"/>
      <c r="E149" s="95"/>
      <c r="F149" s="73" t="s">
        <v>219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81"/>
      <c r="V149" s="20" t="s">
        <v>106</v>
      </c>
      <c r="W149" s="12"/>
      <c r="X149" s="12"/>
      <c r="Y149" s="12"/>
      <c r="Z149" s="12"/>
      <c r="AA149" s="12"/>
      <c r="AB149" s="1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267"/>
      <c r="EH149" s="168"/>
    </row>
    <row r="150" spans="1:138" s="2" customFormat="1" ht="12.75">
      <c r="A150" s="94" t="s">
        <v>233</v>
      </c>
      <c r="B150" s="94"/>
      <c r="C150" s="94"/>
      <c r="D150" s="94"/>
      <c r="E150" s="95"/>
      <c r="F150" s="14" t="s">
        <v>221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9"/>
      <c r="V150" s="20" t="s">
        <v>106</v>
      </c>
      <c r="W150" s="12"/>
      <c r="X150" s="12"/>
      <c r="Y150" s="12"/>
      <c r="Z150" s="12"/>
      <c r="AA150" s="12"/>
      <c r="AB150" s="1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267"/>
      <c r="EH150" s="168"/>
    </row>
    <row r="151" spans="1:138" s="2" customFormat="1" ht="12.75">
      <c r="A151" s="94"/>
      <c r="B151" s="94"/>
      <c r="C151" s="94"/>
      <c r="D151" s="94"/>
      <c r="E151" s="95"/>
      <c r="F151" s="16" t="s">
        <v>218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21"/>
      <c r="V151" s="20" t="s">
        <v>106</v>
      </c>
      <c r="W151" s="12"/>
      <c r="X151" s="12"/>
      <c r="Y151" s="12"/>
      <c r="Z151" s="12"/>
      <c r="AA151" s="12"/>
      <c r="AB151" s="1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267"/>
      <c r="EH151" s="168"/>
    </row>
    <row r="152" spans="1:138" s="2" customFormat="1" ht="12.75">
      <c r="A152" s="94"/>
      <c r="B152" s="94"/>
      <c r="C152" s="94"/>
      <c r="D152" s="94"/>
      <c r="E152" s="95"/>
      <c r="F152" s="73" t="s">
        <v>219</v>
      </c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81"/>
      <c r="V152" s="20" t="s">
        <v>106</v>
      </c>
      <c r="W152" s="12"/>
      <c r="X152" s="12"/>
      <c r="Y152" s="12"/>
      <c r="Z152" s="12"/>
      <c r="AA152" s="12"/>
      <c r="AB152" s="1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267"/>
      <c r="EH152" s="168"/>
    </row>
    <row r="153" spans="1:138" s="2" customFormat="1" ht="12.75">
      <c r="A153" s="94" t="s">
        <v>234</v>
      </c>
      <c r="B153" s="94"/>
      <c r="C153" s="94"/>
      <c r="D153" s="94"/>
      <c r="E153" s="95"/>
      <c r="F153" s="14" t="s">
        <v>223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9"/>
      <c r="V153" s="20" t="s">
        <v>106</v>
      </c>
      <c r="W153" s="12"/>
      <c r="X153" s="12"/>
      <c r="Y153" s="12"/>
      <c r="Z153" s="12"/>
      <c r="AA153" s="12"/>
      <c r="AB153" s="1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267"/>
      <c r="EH153" s="168"/>
    </row>
    <row r="154" spans="1:138" s="2" customFormat="1" ht="12.75">
      <c r="A154" s="94"/>
      <c r="B154" s="94"/>
      <c r="C154" s="94"/>
      <c r="D154" s="94"/>
      <c r="E154" s="95"/>
      <c r="F154" s="16" t="s">
        <v>224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21"/>
      <c r="V154" s="20"/>
      <c r="W154" s="12"/>
      <c r="X154" s="12"/>
      <c r="Y154" s="12"/>
      <c r="Z154" s="12"/>
      <c r="AA154" s="12"/>
      <c r="AB154" s="1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267"/>
      <c r="EH154" s="168"/>
    </row>
    <row r="155" spans="1:138" s="2" customFormat="1" ht="12.75">
      <c r="A155" s="94"/>
      <c r="B155" s="94"/>
      <c r="C155" s="94"/>
      <c r="D155" s="94"/>
      <c r="E155" s="95"/>
      <c r="F155" s="16" t="s">
        <v>225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21"/>
      <c r="V155" s="20"/>
      <c r="W155" s="12"/>
      <c r="X155" s="12"/>
      <c r="Y155" s="12"/>
      <c r="Z155" s="12"/>
      <c r="AA155" s="12"/>
      <c r="AB155" s="1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267"/>
      <c r="EH155" s="168"/>
    </row>
    <row r="156" spans="1:138" s="2" customFormat="1" ht="12.75">
      <c r="A156" s="94"/>
      <c r="B156" s="94"/>
      <c r="C156" s="94"/>
      <c r="D156" s="94"/>
      <c r="E156" s="95"/>
      <c r="F156" s="16" t="s">
        <v>235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21"/>
      <c r="V156" s="20"/>
      <c r="W156" s="12"/>
      <c r="X156" s="12"/>
      <c r="Y156" s="12"/>
      <c r="Z156" s="12"/>
      <c r="AA156" s="12"/>
      <c r="AB156" s="1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267"/>
      <c r="EH156" s="168"/>
    </row>
    <row r="157" spans="1:138" s="2" customFormat="1" ht="12.75">
      <c r="A157" s="94"/>
      <c r="B157" s="94"/>
      <c r="C157" s="94"/>
      <c r="D157" s="94"/>
      <c r="E157" s="95"/>
      <c r="F157" s="16" t="s">
        <v>227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21"/>
      <c r="V157" s="20"/>
      <c r="W157" s="12"/>
      <c r="X157" s="12"/>
      <c r="Y157" s="12"/>
      <c r="Z157" s="12"/>
      <c r="AA157" s="12"/>
      <c r="AB157" s="1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267"/>
      <c r="EH157" s="168"/>
    </row>
    <row r="158" spans="1:138" s="2" customFormat="1" ht="12.75">
      <c r="A158" s="94"/>
      <c r="B158" s="94"/>
      <c r="C158" s="94"/>
      <c r="D158" s="94"/>
      <c r="E158" s="95"/>
      <c r="F158" s="16" t="s">
        <v>228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21"/>
      <c r="V158" s="20"/>
      <c r="W158" s="12"/>
      <c r="X158" s="12"/>
      <c r="Y158" s="12"/>
      <c r="Z158" s="12"/>
      <c r="AA158" s="12"/>
      <c r="AB158" s="1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267"/>
      <c r="EH158" s="168"/>
    </row>
    <row r="159" spans="1:138" s="2" customFormat="1" ht="12.75">
      <c r="A159" s="94"/>
      <c r="B159" s="94"/>
      <c r="C159" s="94"/>
      <c r="D159" s="94"/>
      <c r="E159" s="95"/>
      <c r="F159" s="73" t="s">
        <v>236</v>
      </c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81"/>
      <c r="V159" s="20"/>
      <c r="W159" s="12"/>
      <c r="X159" s="12"/>
      <c r="Y159" s="12"/>
      <c r="Z159" s="12"/>
      <c r="AA159" s="12"/>
      <c r="AB159" s="1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267"/>
      <c r="EH159" s="168"/>
    </row>
    <row r="160" spans="1:138" s="2" customFormat="1" ht="12.75">
      <c r="A160" s="94" t="s">
        <v>237</v>
      </c>
      <c r="B160" s="94"/>
      <c r="C160" s="94"/>
      <c r="D160" s="94"/>
      <c r="E160" s="95"/>
      <c r="F160" s="14" t="s">
        <v>216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9"/>
      <c r="V160" s="20" t="s">
        <v>106</v>
      </c>
      <c r="W160" s="12"/>
      <c r="X160" s="12"/>
      <c r="Y160" s="12"/>
      <c r="Z160" s="12"/>
      <c r="AA160" s="12"/>
      <c r="AB160" s="1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267"/>
      <c r="EH160" s="168"/>
    </row>
    <row r="161" spans="1:138" s="2" customFormat="1" ht="12.75">
      <c r="A161" s="94"/>
      <c r="B161" s="94"/>
      <c r="C161" s="94"/>
      <c r="D161" s="94"/>
      <c r="E161" s="95"/>
      <c r="F161" s="16" t="s">
        <v>217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21"/>
      <c r="V161" s="20"/>
      <c r="W161" s="12"/>
      <c r="X161" s="12"/>
      <c r="Y161" s="12"/>
      <c r="Z161" s="12"/>
      <c r="AA161" s="12"/>
      <c r="AB161" s="1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267"/>
      <c r="EH161" s="168"/>
    </row>
    <row r="162" spans="1:138" s="2" customFormat="1" ht="12.75">
      <c r="A162" s="94"/>
      <c r="B162" s="94"/>
      <c r="C162" s="94"/>
      <c r="D162" s="94"/>
      <c r="E162" s="95"/>
      <c r="F162" s="16" t="s">
        <v>218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21"/>
      <c r="V162" s="20" t="s">
        <v>106</v>
      </c>
      <c r="W162" s="12"/>
      <c r="X162" s="12"/>
      <c r="Y162" s="12"/>
      <c r="Z162" s="12"/>
      <c r="AA162" s="12"/>
      <c r="AB162" s="1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267"/>
      <c r="EH162" s="168"/>
    </row>
    <row r="163" spans="1:138" s="2" customFormat="1" ht="12.75">
      <c r="A163" s="94"/>
      <c r="B163" s="94"/>
      <c r="C163" s="94"/>
      <c r="D163" s="94"/>
      <c r="E163" s="95"/>
      <c r="F163" s="73" t="s">
        <v>219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81"/>
      <c r="V163" s="20" t="s">
        <v>106</v>
      </c>
      <c r="W163" s="12"/>
      <c r="X163" s="12"/>
      <c r="Y163" s="12"/>
      <c r="Z163" s="12"/>
      <c r="AA163" s="12"/>
      <c r="AB163" s="1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267"/>
      <c r="EH163" s="168"/>
    </row>
    <row r="164" spans="1:138" s="2" customFormat="1" ht="12.75">
      <c r="A164" s="94" t="s">
        <v>238</v>
      </c>
      <c r="B164" s="94"/>
      <c r="C164" s="94"/>
      <c r="D164" s="94"/>
      <c r="E164" s="95"/>
      <c r="F164" s="14" t="s">
        <v>221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9"/>
      <c r="V164" s="20" t="s">
        <v>106</v>
      </c>
      <c r="W164" s="12"/>
      <c r="X164" s="12"/>
      <c r="Y164" s="12"/>
      <c r="Z164" s="12"/>
      <c r="AA164" s="12"/>
      <c r="AB164" s="1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267"/>
      <c r="EH164" s="168"/>
    </row>
    <row r="165" spans="1:138" s="2" customFormat="1" ht="12.75">
      <c r="A165" s="94"/>
      <c r="B165" s="94"/>
      <c r="C165" s="94"/>
      <c r="D165" s="94"/>
      <c r="E165" s="95"/>
      <c r="F165" s="16" t="s">
        <v>218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21"/>
      <c r="V165" s="20" t="s">
        <v>106</v>
      </c>
      <c r="W165" s="12"/>
      <c r="X165" s="12"/>
      <c r="Y165" s="12"/>
      <c r="Z165" s="12"/>
      <c r="AA165" s="12"/>
      <c r="AB165" s="1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267"/>
      <c r="EH165" s="168"/>
    </row>
    <row r="166" spans="1:138" s="2" customFormat="1" ht="12.75">
      <c r="A166" s="94"/>
      <c r="B166" s="94"/>
      <c r="C166" s="94"/>
      <c r="D166" s="94"/>
      <c r="E166" s="95"/>
      <c r="F166" s="73" t="s">
        <v>219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81"/>
      <c r="V166" s="20" t="s">
        <v>106</v>
      </c>
      <c r="W166" s="12"/>
      <c r="X166" s="12"/>
      <c r="Y166" s="12"/>
      <c r="Z166" s="12"/>
      <c r="AA166" s="12"/>
      <c r="AB166" s="1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267"/>
      <c r="EH166" s="168"/>
    </row>
    <row r="167" spans="1:138" s="2" customFormat="1" ht="12.75">
      <c r="A167" s="94" t="s">
        <v>239</v>
      </c>
      <c r="B167" s="94"/>
      <c r="C167" s="94"/>
      <c r="D167" s="94"/>
      <c r="E167" s="95"/>
      <c r="F167" s="14" t="s">
        <v>223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9"/>
      <c r="V167" s="20" t="s">
        <v>106</v>
      </c>
      <c r="W167" s="12"/>
      <c r="X167" s="12"/>
      <c r="Y167" s="12"/>
      <c r="Z167" s="12"/>
      <c r="AA167" s="12"/>
      <c r="AB167" s="1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267"/>
      <c r="EH167" s="168"/>
    </row>
    <row r="168" spans="1:138" s="2" customFormat="1" ht="12.75">
      <c r="A168" s="94"/>
      <c r="B168" s="94"/>
      <c r="C168" s="94"/>
      <c r="D168" s="94"/>
      <c r="E168" s="95"/>
      <c r="F168" s="16" t="s">
        <v>224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21"/>
      <c r="V168" s="20"/>
      <c r="W168" s="12"/>
      <c r="X168" s="12"/>
      <c r="Y168" s="12"/>
      <c r="Z168" s="12"/>
      <c r="AA168" s="12"/>
      <c r="AB168" s="1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267"/>
      <c r="EH168" s="168"/>
    </row>
    <row r="169" spans="1:138" s="2" customFormat="1" ht="12.75">
      <c r="A169" s="94"/>
      <c r="B169" s="94"/>
      <c r="C169" s="94"/>
      <c r="D169" s="94"/>
      <c r="E169" s="95"/>
      <c r="F169" s="16" t="s">
        <v>225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21"/>
      <c r="V169" s="20"/>
      <c r="W169" s="12"/>
      <c r="X169" s="12"/>
      <c r="Y169" s="12"/>
      <c r="Z169" s="12"/>
      <c r="AA169" s="12"/>
      <c r="AB169" s="1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267"/>
      <c r="EH169" s="168"/>
    </row>
    <row r="170" spans="1:138" s="2" customFormat="1" ht="12.75">
      <c r="A170" s="94"/>
      <c r="B170" s="94"/>
      <c r="C170" s="94"/>
      <c r="D170" s="94"/>
      <c r="E170" s="95"/>
      <c r="F170" s="16" t="s">
        <v>235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21"/>
      <c r="V170" s="20"/>
      <c r="W170" s="12"/>
      <c r="X170" s="12"/>
      <c r="Y170" s="12"/>
      <c r="Z170" s="12"/>
      <c r="AA170" s="12"/>
      <c r="AB170" s="1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267"/>
      <c r="EH170" s="168"/>
    </row>
    <row r="171" spans="1:138" s="2" customFormat="1" ht="12.75">
      <c r="A171" s="94"/>
      <c r="B171" s="94"/>
      <c r="C171" s="94"/>
      <c r="D171" s="94"/>
      <c r="E171" s="95"/>
      <c r="F171" s="16" t="s">
        <v>227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21"/>
      <c r="V171" s="20"/>
      <c r="W171" s="12"/>
      <c r="X171" s="12"/>
      <c r="Y171" s="12"/>
      <c r="Z171" s="12"/>
      <c r="AA171" s="12"/>
      <c r="AB171" s="1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267"/>
      <c r="EH171" s="168"/>
    </row>
    <row r="172" spans="1:138" s="2" customFormat="1" ht="12.75">
      <c r="A172" s="94"/>
      <c r="B172" s="94"/>
      <c r="C172" s="94"/>
      <c r="D172" s="94"/>
      <c r="E172" s="95"/>
      <c r="F172" s="16" t="s">
        <v>228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21"/>
      <c r="V172" s="20"/>
      <c r="W172" s="12"/>
      <c r="X172" s="12"/>
      <c r="Y172" s="12"/>
      <c r="Z172" s="12"/>
      <c r="AA172" s="12"/>
      <c r="AB172" s="1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267"/>
      <c r="EH172" s="168"/>
    </row>
    <row r="173" spans="1:138" s="2" customFormat="1" ht="12.75">
      <c r="A173" s="94"/>
      <c r="B173" s="94"/>
      <c r="C173" s="94"/>
      <c r="D173" s="94"/>
      <c r="E173" s="95"/>
      <c r="F173" s="16" t="s">
        <v>230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21"/>
      <c r="V173" s="20"/>
      <c r="W173" s="12"/>
      <c r="X173" s="12"/>
      <c r="Y173" s="12"/>
      <c r="Z173" s="12"/>
      <c r="AA173" s="12"/>
      <c r="AB173" s="1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267"/>
      <c r="EH173" s="168"/>
    </row>
    <row r="174" spans="1:138" s="2" customFormat="1" ht="12.75">
      <c r="A174" s="94"/>
      <c r="B174" s="94"/>
      <c r="C174" s="94"/>
      <c r="D174" s="94"/>
      <c r="E174" s="95"/>
      <c r="F174" s="73" t="s">
        <v>231</v>
      </c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81"/>
      <c r="V174" s="20"/>
      <c r="W174" s="12"/>
      <c r="X174" s="12"/>
      <c r="Y174" s="12"/>
      <c r="Z174" s="12"/>
      <c r="AA174" s="12"/>
      <c r="AB174" s="1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267"/>
      <c r="EH174" s="168"/>
    </row>
    <row r="175" spans="1:138" s="2" customFormat="1" ht="12.75">
      <c r="A175" s="94" t="s">
        <v>240</v>
      </c>
      <c r="B175" s="94"/>
      <c r="C175" s="94"/>
      <c r="D175" s="94"/>
      <c r="E175" s="95"/>
      <c r="F175" s="14" t="s">
        <v>216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9"/>
      <c r="V175" s="20" t="s">
        <v>106</v>
      </c>
      <c r="W175" s="12"/>
      <c r="X175" s="12"/>
      <c r="Y175" s="12"/>
      <c r="Z175" s="12"/>
      <c r="AA175" s="12"/>
      <c r="AB175" s="1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267"/>
      <c r="EH175" s="168"/>
    </row>
    <row r="176" spans="1:138" s="2" customFormat="1" ht="12.75">
      <c r="A176" s="94"/>
      <c r="B176" s="94"/>
      <c r="C176" s="94"/>
      <c r="D176" s="94"/>
      <c r="E176" s="95"/>
      <c r="F176" s="16" t="s">
        <v>217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21"/>
      <c r="V176" s="20"/>
      <c r="W176" s="12"/>
      <c r="X176" s="12"/>
      <c r="Y176" s="12"/>
      <c r="Z176" s="12"/>
      <c r="AA176" s="12"/>
      <c r="AB176" s="1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267"/>
      <c r="EH176" s="168"/>
    </row>
    <row r="177" spans="1:138" s="2" customFormat="1" ht="12.75">
      <c r="A177" s="94"/>
      <c r="B177" s="94"/>
      <c r="C177" s="94"/>
      <c r="D177" s="94"/>
      <c r="E177" s="95"/>
      <c r="F177" s="16" t="s">
        <v>218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21"/>
      <c r="V177" s="20" t="s">
        <v>106</v>
      </c>
      <c r="W177" s="12"/>
      <c r="X177" s="12"/>
      <c r="Y177" s="12"/>
      <c r="Z177" s="12"/>
      <c r="AA177" s="12"/>
      <c r="AB177" s="1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267"/>
      <c r="EH177" s="168"/>
    </row>
    <row r="178" spans="1:138" s="2" customFormat="1" ht="12.75">
      <c r="A178" s="94"/>
      <c r="B178" s="94"/>
      <c r="C178" s="94"/>
      <c r="D178" s="94"/>
      <c r="E178" s="95"/>
      <c r="F178" s="73" t="s">
        <v>219</v>
      </c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81"/>
      <c r="V178" s="20" t="s">
        <v>106</v>
      </c>
      <c r="W178" s="12"/>
      <c r="X178" s="12"/>
      <c r="Y178" s="12"/>
      <c r="Z178" s="12"/>
      <c r="AA178" s="12"/>
      <c r="AB178" s="1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267"/>
      <c r="EH178" s="168"/>
    </row>
    <row r="179" spans="1:138" s="2" customFormat="1" ht="12.75">
      <c r="A179" s="94" t="s">
        <v>241</v>
      </c>
      <c r="B179" s="94"/>
      <c r="C179" s="94"/>
      <c r="D179" s="94"/>
      <c r="E179" s="95"/>
      <c r="F179" s="17" t="s">
        <v>221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20" t="s">
        <v>106</v>
      </c>
      <c r="W179" s="12"/>
      <c r="X179" s="12"/>
      <c r="Y179" s="12"/>
      <c r="Z179" s="12"/>
      <c r="AA179" s="12"/>
      <c r="AB179" s="1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267"/>
      <c r="EH179" s="168"/>
    </row>
    <row r="180" spans="1:138" s="2" customFormat="1" ht="12.75">
      <c r="A180" s="94"/>
      <c r="B180" s="94"/>
      <c r="C180" s="94"/>
      <c r="D180" s="94"/>
      <c r="E180" s="95"/>
      <c r="F180" s="17" t="s">
        <v>218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20" t="s">
        <v>106</v>
      </c>
      <c r="W180" s="12"/>
      <c r="X180" s="12"/>
      <c r="Y180" s="12"/>
      <c r="Z180" s="12"/>
      <c r="AA180" s="12"/>
      <c r="AB180" s="1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267"/>
      <c r="EH180" s="168"/>
    </row>
    <row r="181" spans="1:138" s="2" customFormat="1" ht="12.75">
      <c r="A181" s="94"/>
      <c r="B181" s="94"/>
      <c r="C181" s="94"/>
      <c r="D181" s="94"/>
      <c r="E181" s="95"/>
      <c r="F181" s="17" t="s">
        <v>219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20" t="s">
        <v>106</v>
      </c>
      <c r="W181" s="12"/>
      <c r="X181" s="12"/>
      <c r="Y181" s="12"/>
      <c r="Z181" s="12"/>
      <c r="AA181" s="12"/>
      <c r="AB181" s="1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267"/>
      <c r="EH181" s="168"/>
    </row>
    <row r="182" spans="1:138" s="2" customFormat="1" ht="12.75">
      <c r="A182" s="94" t="s">
        <v>242</v>
      </c>
      <c r="B182" s="94"/>
      <c r="C182" s="94"/>
      <c r="D182" s="94"/>
      <c r="E182" s="95"/>
      <c r="F182" s="14" t="s">
        <v>223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9"/>
      <c r="V182" s="20" t="s">
        <v>106</v>
      </c>
      <c r="W182" s="12"/>
      <c r="X182" s="12"/>
      <c r="Y182" s="12"/>
      <c r="Z182" s="12"/>
      <c r="AA182" s="12"/>
      <c r="AB182" s="1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267"/>
      <c r="EH182" s="168"/>
    </row>
    <row r="183" spans="1:138" s="2" customFormat="1" ht="12.75">
      <c r="A183" s="94"/>
      <c r="B183" s="94"/>
      <c r="C183" s="94"/>
      <c r="D183" s="94"/>
      <c r="E183" s="95"/>
      <c r="F183" s="16" t="s">
        <v>224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21"/>
      <c r="V183" s="20"/>
      <c r="W183" s="12"/>
      <c r="X183" s="12"/>
      <c r="Y183" s="12"/>
      <c r="Z183" s="12"/>
      <c r="AA183" s="12"/>
      <c r="AB183" s="1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267"/>
      <c r="EH183" s="168"/>
    </row>
    <row r="184" spans="1:138" s="2" customFormat="1" ht="12.75">
      <c r="A184" s="94"/>
      <c r="B184" s="94"/>
      <c r="C184" s="94"/>
      <c r="D184" s="94"/>
      <c r="E184" s="95"/>
      <c r="F184" s="16" t="s">
        <v>225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21"/>
      <c r="V184" s="20"/>
      <c r="W184" s="12"/>
      <c r="X184" s="12"/>
      <c r="Y184" s="12"/>
      <c r="Z184" s="12"/>
      <c r="AA184" s="12"/>
      <c r="AB184" s="1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267"/>
      <c r="EH184" s="168"/>
    </row>
    <row r="185" spans="1:138" s="2" customFormat="1" ht="12.75">
      <c r="A185" s="94"/>
      <c r="B185" s="94"/>
      <c r="C185" s="94"/>
      <c r="D185" s="94"/>
      <c r="E185" s="95"/>
      <c r="F185" s="16" t="s">
        <v>235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21"/>
      <c r="V185" s="20"/>
      <c r="W185" s="12"/>
      <c r="X185" s="12"/>
      <c r="Y185" s="12"/>
      <c r="Z185" s="12"/>
      <c r="AA185" s="12"/>
      <c r="AB185" s="1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267"/>
      <c r="EH185" s="168"/>
    </row>
    <row r="186" spans="1:138" s="2" customFormat="1" ht="12.75">
      <c r="A186" s="94"/>
      <c r="B186" s="94"/>
      <c r="C186" s="94"/>
      <c r="D186" s="94"/>
      <c r="E186" s="95"/>
      <c r="F186" s="16" t="s">
        <v>227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21"/>
      <c r="V186" s="20"/>
      <c r="W186" s="12"/>
      <c r="X186" s="12"/>
      <c r="Y186" s="12"/>
      <c r="Z186" s="12"/>
      <c r="AA186" s="12"/>
      <c r="AB186" s="1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267"/>
      <c r="EH186" s="168"/>
    </row>
    <row r="187" spans="1:138" s="2" customFormat="1" ht="12.75">
      <c r="A187" s="94"/>
      <c r="B187" s="94"/>
      <c r="C187" s="94"/>
      <c r="D187" s="94"/>
      <c r="E187" s="95"/>
      <c r="F187" s="16" t="s">
        <v>228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21"/>
      <c r="V187" s="20"/>
      <c r="W187" s="12"/>
      <c r="X187" s="12"/>
      <c r="Y187" s="12"/>
      <c r="Z187" s="12"/>
      <c r="AA187" s="12"/>
      <c r="AB187" s="1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267"/>
      <c r="EH187" s="168"/>
    </row>
    <row r="188" spans="1:138" s="2" customFormat="1" ht="12.75">
      <c r="A188" s="94"/>
      <c r="B188" s="94"/>
      <c r="C188" s="94"/>
      <c r="D188" s="94"/>
      <c r="E188" s="95"/>
      <c r="F188" s="16" t="s">
        <v>236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21"/>
      <c r="V188" s="20"/>
      <c r="W188" s="12"/>
      <c r="X188" s="12"/>
      <c r="Y188" s="12"/>
      <c r="Z188" s="12"/>
      <c r="AA188" s="12"/>
      <c r="AB188" s="1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267"/>
      <c r="EH188" s="168"/>
    </row>
    <row r="189" spans="1:138" s="2" customFormat="1" ht="12.75">
      <c r="A189" s="94"/>
      <c r="B189" s="94"/>
      <c r="C189" s="94"/>
      <c r="D189" s="94"/>
      <c r="E189" s="95"/>
      <c r="F189" s="16" t="s">
        <v>243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21"/>
      <c r="V189" s="20"/>
      <c r="W189" s="12"/>
      <c r="X189" s="12"/>
      <c r="Y189" s="12"/>
      <c r="Z189" s="12"/>
      <c r="AA189" s="12"/>
      <c r="AB189" s="1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267"/>
      <c r="EH189" s="168"/>
    </row>
    <row r="190" spans="1:138" s="2" customFormat="1" ht="12.75">
      <c r="A190" s="94"/>
      <c r="B190" s="94"/>
      <c r="C190" s="94"/>
      <c r="D190" s="94"/>
      <c r="E190" s="95"/>
      <c r="F190" s="73" t="s">
        <v>231</v>
      </c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81"/>
      <c r="V190" s="20"/>
      <c r="W190" s="12"/>
      <c r="X190" s="12"/>
      <c r="Y190" s="12"/>
      <c r="Z190" s="12"/>
      <c r="AA190" s="12"/>
      <c r="AB190" s="1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267"/>
      <c r="EH190" s="168"/>
    </row>
    <row r="191" spans="1:138" s="2" customFormat="1" ht="12.75">
      <c r="A191" s="94" t="s">
        <v>244</v>
      </c>
      <c r="B191" s="94"/>
      <c r="C191" s="94"/>
      <c r="D191" s="94"/>
      <c r="E191" s="95"/>
      <c r="F191" s="14" t="s">
        <v>216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9"/>
      <c r="V191" s="20" t="s">
        <v>106</v>
      </c>
      <c r="W191" s="12"/>
      <c r="X191" s="12"/>
      <c r="Y191" s="12"/>
      <c r="Z191" s="12"/>
      <c r="AA191" s="12"/>
      <c r="AB191" s="1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267"/>
      <c r="EH191" s="168"/>
    </row>
    <row r="192" spans="1:138" s="2" customFormat="1" ht="12.75">
      <c r="A192" s="94"/>
      <c r="B192" s="94"/>
      <c r="C192" s="94"/>
      <c r="D192" s="94"/>
      <c r="E192" s="95"/>
      <c r="F192" s="16" t="s">
        <v>217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21"/>
      <c r="V192" s="20"/>
      <c r="W192" s="12"/>
      <c r="X192" s="12"/>
      <c r="Y192" s="12"/>
      <c r="Z192" s="12"/>
      <c r="AA192" s="12"/>
      <c r="AB192" s="1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267"/>
      <c r="EH192" s="168"/>
    </row>
    <row r="193" spans="1:138" s="2" customFormat="1" ht="12.75">
      <c r="A193" s="94"/>
      <c r="B193" s="94"/>
      <c r="C193" s="94"/>
      <c r="D193" s="94"/>
      <c r="E193" s="95"/>
      <c r="F193" s="16" t="s">
        <v>218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21"/>
      <c r="V193" s="20" t="s">
        <v>106</v>
      </c>
      <c r="W193" s="12"/>
      <c r="X193" s="12"/>
      <c r="Y193" s="12"/>
      <c r="Z193" s="12"/>
      <c r="AA193" s="12"/>
      <c r="AB193" s="1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267"/>
      <c r="EH193" s="168"/>
    </row>
    <row r="194" spans="1:138" s="2" customFormat="1" ht="12.75">
      <c r="A194" s="94"/>
      <c r="B194" s="94"/>
      <c r="C194" s="94"/>
      <c r="D194" s="94"/>
      <c r="E194" s="95"/>
      <c r="F194" s="73" t="s">
        <v>219</v>
      </c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81"/>
      <c r="V194" s="20" t="s">
        <v>106</v>
      </c>
      <c r="W194" s="12"/>
      <c r="X194" s="12"/>
      <c r="Y194" s="12"/>
      <c r="Z194" s="12"/>
      <c r="AA194" s="12"/>
      <c r="AB194" s="1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267"/>
      <c r="EH194" s="168"/>
    </row>
    <row r="195" spans="1:138" s="2" customFormat="1" ht="12.75">
      <c r="A195" s="94" t="s">
        <v>245</v>
      </c>
      <c r="B195" s="94"/>
      <c r="C195" s="94"/>
      <c r="D195" s="94"/>
      <c r="E195" s="95"/>
      <c r="F195" s="14" t="s">
        <v>221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9"/>
      <c r="V195" s="20" t="s">
        <v>106</v>
      </c>
      <c r="W195" s="12"/>
      <c r="X195" s="12"/>
      <c r="Y195" s="12"/>
      <c r="Z195" s="12"/>
      <c r="AA195" s="12"/>
      <c r="AB195" s="1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267"/>
      <c r="EH195" s="168"/>
    </row>
    <row r="196" spans="1:138" s="2" customFormat="1" ht="12.75">
      <c r="A196" s="94"/>
      <c r="B196" s="94"/>
      <c r="C196" s="94"/>
      <c r="D196" s="94"/>
      <c r="E196" s="95"/>
      <c r="F196" s="16" t="s">
        <v>218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21"/>
      <c r="V196" s="20" t="s">
        <v>106</v>
      </c>
      <c r="W196" s="12"/>
      <c r="X196" s="12"/>
      <c r="Y196" s="12"/>
      <c r="Z196" s="12"/>
      <c r="AA196" s="12"/>
      <c r="AB196" s="1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267"/>
      <c r="EH196" s="168"/>
    </row>
    <row r="197" spans="1:138" s="2" customFormat="1" ht="12.75">
      <c r="A197" s="94"/>
      <c r="B197" s="94"/>
      <c r="C197" s="94"/>
      <c r="D197" s="94"/>
      <c r="E197" s="95"/>
      <c r="F197" s="73" t="s">
        <v>219</v>
      </c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81"/>
      <c r="V197" s="20" t="s">
        <v>106</v>
      </c>
      <c r="W197" s="12"/>
      <c r="X197" s="12"/>
      <c r="Y197" s="12"/>
      <c r="Z197" s="12"/>
      <c r="AA197" s="12"/>
      <c r="AB197" s="1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267"/>
      <c r="EH197" s="168"/>
    </row>
    <row r="198" spans="1:138" s="2" customFormat="1" ht="12.75">
      <c r="A198" s="94" t="s">
        <v>246</v>
      </c>
      <c r="B198" s="94"/>
      <c r="C198" s="94"/>
      <c r="D198" s="94"/>
      <c r="E198" s="95"/>
      <c r="F198" s="14" t="s">
        <v>223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9"/>
      <c r="V198" s="20" t="s">
        <v>106</v>
      </c>
      <c r="W198" s="12"/>
      <c r="X198" s="12"/>
      <c r="Y198" s="12"/>
      <c r="Z198" s="12"/>
      <c r="AA198" s="12"/>
      <c r="AB198" s="1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267"/>
      <c r="EH198" s="168"/>
    </row>
    <row r="199" spans="1:138" s="2" customFormat="1" ht="12.75">
      <c r="A199" s="94"/>
      <c r="B199" s="94"/>
      <c r="C199" s="94"/>
      <c r="D199" s="94"/>
      <c r="E199" s="95"/>
      <c r="F199" s="16" t="s">
        <v>247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21"/>
      <c r="V199" s="20"/>
      <c r="W199" s="12"/>
      <c r="X199" s="12"/>
      <c r="Y199" s="12"/>
      <c r="Z199" s="12"/>
      <c r="AA199" s="12"/>
      <c r="AB199" s="1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267"/>
      <c r="EH199" s="168"/>
    </row>
    <row r="200" spans="1:138" s="2" customFormat="1" ht="12.75">
      <c r="A200" s="94"/>
      <c r="B200" s="94"/>
      <c r="C200" s="94"/>
      <c r="D200" s="94"/>
      <c r="E200" s="95"/>
      <c r="F200" s="73" t="s">
        <v>248</v>
      </c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81"/>
      <c r="V200" s="20"/>
      <c r="W200" s="12"/>
      <c r="X200" s="12"/>
      <c r="Y200" s="12"/>
      <c r="Z200" s="12"/>
      <c r="AA200" s="12"/>
      <c r="AB200" s="1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267"/>
      <c r="EH200" s="168"/>
    </row>
    <row r="201" spans="1:138" s="2" customFormat="1" ht="12.75">
      <c r="A201" s="94" t="s">
        <v>249</v>
      </c>
      <c r="B201" s="94"/>
      <c r="C201" s="94"/>
      <c r="D201" s="94"/>
      <c r="E201" s="95"/>
      <c r="F201" s="14" t="s">
        <v>216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9"/>
      <c r="V201" s="20" t="s">
        <v>106</v>
      </c>
      <c r="W201" s="12"/>
      <c r="X201" s="12"/>
      <c r="Y201" s="12"/>
      <c r="Z201" s="12"/>
      <c r="AA201" s="12"/>
      <c r="AB201" s="1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267"/>
      <c r="EH201" s="168"/>
    </row>
    <row r="202" spans="1:138" s="2" customFormat="1" ht="12.75">
      <c r="A202" s="94"/>
      <c r="B202" s="94"/>
      <c r="C202" s="94"/>
      <c r="D202" s="94"/>
      <c r="E202" s="95"/>
      <c r="F202" s="16" t="s">
        <v>217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21"/>
      <c r="V202" s="20"/>
      <c r="W202" s="12"/>
      <c r="X202" s="12"/>
      <c r="Y202" s="12"/>
      <c r="Z202" s="12"/>
      <c r="AA202" s="12"/>
      <c r="AB202" s="1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267"/>
      <c r="EH202" s="168"/>
    </row>
    <row r="203" spans="1:138" s="2" customFormat="1" ht="12.75">
      <c r="A203" s="94"/>
      <c r="B203" s="94"/>
      <c r="C203" s="94"/>
      <c r="D203" s="94"/>
      <c r="E203" s="95"/>
      <c r="F203" s="16" t="s">
        <v>218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21"/>
      <c r="V203" s="20" t="s">
        <v>106</v>
      </c>
      <c r="W203" s="12"/>
      <c r="X203" s="12"/>
      <c r="Y203" s="12"/>
      <c r="Z203" s="12"/>
      <c r="AA203" s="12"/>
      <c r="AB203" s="1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267"/>
      <c r="EH203" s="168"/>
    </row>
    <row r="204" spans="1:138" s="2" customFormat="1" ht="12.75">
      <c r="A204" s="94"/>
      <c r="B204" s="94"/>
      <c r="C204" s="94"/>
      <c r="D204" s="94"/>
      <c r="E204" s="95"/>
      <c r="F204" s="73" t="s">
        <v>219</v>
      </c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81"/>
      <c r="V204" s="20" t="s">
        <v>106</v>
      </c>
      <c r="W204" s="12"/>
      <c r="X204" s="12"/>
      <c r="Y204" s="12"/>
      <c r="Z204" s="12"/>
      <c r="AA204" s="12"/>
      <c r="AB204" s="1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267"/>
      <c r="EH204" s="168"/>
    </row>
    <row r="205" spans="1:138" s="2" customFormat="1" ht="12.75">
      <c r="A205" s="94" t="s">
        <v>250</v>
      </c>
      <c r="B205" s="94"/>
      <c r="C205" s="94"/>
      <c r="D205" s="94"/>
      <c r="E205" s="95"/>
      <c r="F205" s="14" t="s">
        <v>221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9"/>
      <c r="V205" s="20" t="s">
        <v>106</v>
      </c>
      <c r="W205" s="12"/>
      <c r="X205" s="12"/>
      <c r="Y205" s="12"/>
      <c r="Z205" s="12"/>
      <c r="AA205" s="12"/>
      <c r="AB205" s="1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267"/>
      <c r="EH205" s="168"/>
    </row>
    <row r="206" spans="1:138" s="2" customFormat="1" ht="12.75">
      <c r="A206" s="94"/>
      <c r="B206" s="94"/>
      <c r="C206" s="94"/>
      <c r="D206" s="94"/>
      <c r="E206" s="95"/>
      <c r="F206" s="16" t="s">
        <v>218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21"/>
      <c r="V206" s="20" t="s">
        <v>106</v>
      </c>
      <c r="W206" s="12"/>
      <c r="X206" s="12"/>
      <c r="Y206" s="12"/>
      <c r="Z206" s="12"/>
      <c r="AA206" s="12"/>
      <c r="AB206" s="1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267"/>
      <c r="EH206" s="168"/>
    </row>
    <row r="207" spans="1:138" s="2" customFormat="1" ht="12.75">
      <c r="A207" s="94"/>
      <c r="B207" s="94"/>
      <c r="C207" s="94"/>
      <c r="D207" s="94"/>
      <c r="E207" s="95"/>
      <c r="F207" s="73" t="s">
        <v>219</v>
      </c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81"/>
      <c r="V207" s="20" t="s">
        <v>106</v>
      </c>
      <c r="W207" s="12"/>
      <c r="X207" s="12"/>
      <c r="Y207" s="12"/>
      <c r="Z207" s="12"/>
      <c r="AA207" s="12"/>
      <c r="AB207" s="1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267"/>
      <c r="EH207" s="168"/>
    </row>
    <row r="208" spans="1:138" s="2" customFormat="1" ht="12.75">
      <c r="A208" s="94" t="s">
        <v>251</v>
      </c>
      <c r="B208" s="94"/>
      <c r="C208" s="94"/>
      <c r="D208" s="94"/>
      <c r="E208" s="95"/>
      <c r="F208" s="14" t="s">
        <v>252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9"/>
      <c r="V208" s="20" t="s">
        <v>106</v>
      </c>
      <c r="W208" s="12"/>
      <c r="X208" s="12"/>
      <c r="Y208" s="12"/>
      <c r="Z208" s="12"/>
      <c r="AA208" s="12"/>
      <c r="AB208" s="1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267"/>
      <c r="EH208" s="168"/>
    </row>
    <row r="209" spans="1:138" s="2" customFormat="1" ht="12.75">
      <c r="A209" s="94"/>
      <c r="B209" s="94"/>
      <c r="C209" s="94"/>
      <c r="D209" s="94"/>
      <c r="E209" s="95"/>
      <c r="F209" s="73" t="s">
        <v>253</v>
      </c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81"/>
      <c r="V209" s="20"/>
      <c r="W209" s="12"/>
      <c r="X209" s="12"/>
      <c r="Y209" s="12"/>
      <c r="Z209" s="12"/>
      <c r="AA209" s="12"/>
      <c r="AB209" s="1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267"/>
      <c r="EH209" s="168"/>
    </row>
    <row r="210" spans="1:138" s="2" customFormat="1" ht="12.75">
      <c r="A210" s="94" t="s">
        <v>254</v>
      </c>
      <c r="B210" s="94"/>
      <c r="C210" s="94"/>
      <c r="D210" s="94"/>
      <c r="E210" s="95"/>
      <c r="F210" s="14" t="s">
        <v>216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9"/>
      <c r="V210" s="20" t="s">
        <v>106</v>
      </c>
      <c r="W210" s="12"/>
      <c r="X210" s="12"/>
      <c r="Y210" s="12"/>
      <c r="Z210" s="12"/>
      <c r="AA210" s="12"/>
      <c r="AB210" s="1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267"/>
      <c r="EH210" s="168"/>
    </row>
    <row r="211" spans="1:138" s="2" customFormat="1" ht="12.75">
      <c r="A211" s="94"/>
      <c r="B211" s="94"/>
      <c r="C211" s="94"/>
      <c r="D211" s="94"/>
      <c r="E211" s="95"/>
      <c r="F211" s="16" t="s">
        <v>217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21"/>
      <c r="V211" s="20"/>
      <c r="W211" s="12"/>
      <c r="X211" s="12"/>
      <c r="Y211" s="12"/>
      <c r="Z211" s="12"/>
      <c r="AA211" s="12"/>
      <c r="AB211" s="1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267"/>
      <c r="EH211" s="168"/>
    </row>
    <row r="212" spans="1:138" s="2" customFormat="1" ht="12.75">
      <c r="A212" s="94"/>
      <c r="B212" s="94"/>
      <c r="C212" s="94"/>
      <c r="D212" s="94"/>
      <c r="E212" s="95"/>
      <c r="F212" s="16" t="s">
        <v>218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21"/>
      <c r="V212" s="20" t="s">
        <v>106</v>
      </c>
      <c r="W212" s="12"/>
      <c r="X212" s="12"/>
      <c r="Y212" s="12"/>
      <c r="Z212" s="12"/>
      <c r="AA212" s="12"/>
      <c r="AB212" s="1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267"/>
      <c r="EH212" s="168"/>
    </row>
    <row r="213" spans="1:138" s="2" customFormat="1" ht="12.75">
      <c r="A213" s="94"/>
      <c r="B213" s="94"/>
      <c r="C213" s="94"/>
      <c r="D213" s="94"/>
      <c r="E213" s="95"/>
      <c r="F213" s="73" t="s">
        <v>219</v>
      </c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81"/>
      <c r="V213" s="20" t="s">
        <v>106</v>
      </c>
      <c r="W213" s="12"/>
      <c r="X213" s="12"/>
      <c r="Y213" s="12"/>
      <c r="Z213" s="12"/>
      <c r="AA213" s="12"/>
      <c r="AB213" s="1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267"/>
      <c r="EH213" s="168"/>
    </row>
    <row r="214" spans="1:138" s="2" customFormat="1" ht="12.75">
      <c r="A214" s="94" t="s">
        <v>255</v>
      </c>
      <c r="B214" s="94"/>
      <c r="C214" s="94"/>
      <c r="D214" s="94"/>
      <c r="E214" s="95"/>
      <c r="F214" s="14" t="s">
        <v>221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9"/>
      <c r="V214" s="20" t="s">
        <v>106</v>
      </c>
      <c r="W214" s="12"/>
      <c r="X214" s="12"/>
      <c r="Y214" s="12"/>
      <c r="Z214" s="12"/>
      <c r="AA214" s="12"/>
      <c r="AB214" s="1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267"/>
      <c r="EH214" s="168"/>
    </row>
    <row r="215" spans="1:138" s="2" customFormat="1" ht="12.75">
      <c r="A215" s="94"/>
      <c r="B215" s="94"/>
      <c r="C215" s="94"/>
      <c r="D215" s="94"/>
      <c r="E215" s="95"/>
      <c r="F215" s="16" t="s">
        <v>218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21"/>
      <c r="V215" s="20" t="s">
        <v>106</v>
      </c>
      <c r="W215" s="12"/>
      <c r="X215" s="12"/>
      <c r="Y215" s="12"/>
      <c r="Z215" s="12"/>
      <c r="AA215" s="12"/>
      <c r="AB215" s="1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267"/>
      <c r="EH215" s="168"/>
    </row>
    <row r="216" spans="1:138" s="2" customFormat="1" ht="12.75">
      <c r="A216" s="94"/>
      <c r="B216" s="94"/>
      <c r="C216" s="94"/>
      <c r="D216" s="94"/>
      <c r="E216" s="95"/>
      <c r="F216" s="73" t="s">
        <v>219</v>
      </c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81"/>
      <c r="V216" s="20" t="s">
        <v>106</v>
      </c>
      <c r="W216" s="12"/>
      <c r="X216" s="12"/>
      <c r="Y216" s="12"/>
      <c r="Z216" s="12"/>
      <c r="AA216" s="12"/>
      <c r="AB216" s="1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267"/>
      <c r="EH216" s="168"/>
    </row>
    <row r="217" spans="1:138" s="2" customFormat="1" ht="12.75">
      <c r="A217" s="94" t="s">
        <v>67</v>
      </c>
      <c r="B217" s="94"/>
      <c r="C217" s="94"/>
      <c r="D217" s="94"/>
      <c r="E217" s="95"/>
      <c r="F217" s="14" t="s">
        <v>256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9"/>
      <c r="V217" s="20" t="s">
        <v>106</v>
      </c>
      <c r="W217" s="12"/>
      <c r="X217" s="12"/>
      <c r="Y217" s="12"/>
      <c r="Z217" s="12"/>
      <c r="AA217" s="12"/>
      <c r="AB217" s="1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267"/>
      <c r="EH217" s="168"/>
    </row>
    <row r="218" spans="1:138" s="2" customFormat="1" ht="12.75">
      <c r="A218" s="94"/>
      <c r="B218" s="94"/>
      <c r="C218" s="94"/>
      <c r="D218" s="94"/>
      <c r="E218" s="95"/>
      <c r="F218" s="16" t="s">
        <v>257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21"/>
      <c r="V218" s="20"/>
      <c r="W218" s="12"/>
      <c r="X218" s="12"/>
      <c r="Y218" s="12"/>
      <c r="Z218" s="12"/>
      <c r="AA218" s="12"/>
      <c r="AB218" s="1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267"/>
      <c r="EH218" s="168"/>
    </row>
    <row r="219" spans="1:138" s="2" customFormat="1" ht="12.75">
      <c r="A219" s="94"/>
      <c r="B219" s="94"/>
      <c r="C219" s="94"/>
      <c r="D219" s="94"/>
      <c r="E219" s="95"/>
      <c r="F219" s="16" t="s">
        <v>258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21"/>
      <c r="V219" s="20"/>
      <c r="W219" s="12"/>
      <c r="X219" s="12"/>
      <c r="Y219" s="12"/>
      <c r="Z219" s="12"/>
      <c r="AA219" s="12"/>
      <c r="AB219" s="1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267"/>
      <c r="EH219" s="168"/>
    </row>
    <row r="220" spans="1:138" s="2" customFormat="1" ht="12.75">
      <c r="A220" s="94"/>
      <c r="B220" s="94"/>
      <c r="C220" s="94"/>
      <c r="D220" s="94"/>
      <c r="E220" s="95"/>
      <c r="F220" s="16" t="s">
        <v>259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21"/>
      <c r="V220" s="20"/>
      <c r="W220" s="12"/>
      <c r="X220" s="12"/>
      <c r="Y220" s="12"/>
      <c r="Z220" s="12"/>
      <c r="AA220" s="12"/>
      <c r="AB220" s="1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267"/>
      <c r="EH220" s="168"/>
    </row>
    <row r="221" spans="1:138" s="2" customFormat="1" ht="12.75">
      <c r="A221" s="94"/>
      <c r="B221" s="94"/>
      <c r="C221" s="94"/>
      <c r="D221" s="94"/>
      <c r="E221" s="95"/>
      <c r="F221" s="16" t="s">
        <v>112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21"/>
      <c r="V221" s="20"/>
      <c r="W221" s="12"/>
      <c r="X221" s="12"/>
      <c r="Y221" s="12"/>
      <c r="Z221" s="12"/>
      <c r="AA221" s="12"/>
      <c r="AB221" s="1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267"/>
      <c r="EH221" s="168"/>
    </row>
    <row r="222" spans="1:138" s="2" customFormat="1" ht="12.75">
      <c r="A222" s="94"/>
      <c r="B222" s="94"/>
      <c r="C222" s="94"/>
      <c r="D222" s="94"/>
      <c r="E222" s="95"/>
      <c r="F222" s="16" t="s">
        <v>214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21"/>
      <c r="V222" s="20"/>
      <c r="W222" s="12"/>
      <c r="X222" s="12"/>
      <c r="Y222" s="12"/>
      <c r="Z222" s="12"/>
      <c r="AA222" s="12"/>
      <c r="AB222" s="1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267"/>
      <c r="EH222" s="168"/>
    </row>
    <row r="223" spans="1:138" s="2" customFormat="1" ht="12.75">
      <c r="A223" s="94"/>
      <c r="B223" s="94"/>
      <c r="C223" s="94"/>
      <c r="D223" s="94"/>
      <c r="E223" s="95"/>
      <c r="F223" s="16" t="s">
        <v>260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21"/>
      <c r="V223" s="20"/>
      <c r="W223" s="12"/>
      <c r="X223" s="12"/>
      <c r="Y223" s="12"/>
      <c r="Z223" s="12"/>
      <c r="AA223" s="12"/>
      <c r="AB223" s="1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267"/>
      <c r="EH223" s="168"/>
    </row>
    <row r="224" spans="1:138" s="2" customFormat="1" ht="12.75">
      <c r="A224" s="94"/>
      <c r="B224" s="94"/>
      <c r="C224" s="94"/>
      <c r="D224" s="94"/>
      <c r="E224" s="95"/>
      <c r="F224" s="16" t="s">
        <v>261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21"/>
      <c r="V224" s="20" t="s">
        <v>106</v>
      </c>
      <c r="W224" s="12"/>
      <c r="X224" s="12"/>
      <c r="Y224" s="12"/>
      <c r="Z224" s="12"/>
      <c r="AA224" s="12"/>
      <c r="AB224" s="1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267"/>
      <c r="EH224" s="168"/>
    </row>
    <row r="225" spans="1:138" s="2" customFormat="1" ht="12.75">
      <c r="A225" s="94"/>
      <c r="B225" s="94"/>
      <c r="C225" s="94"/>
      <c r="D225" s="94"/>
      <c r="E225" s="95"/>
      <c r="F225" s="16" t="s">
        <v>218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21"/>
      <c r="V225" s="20" t="s">
        <v>106</v>
      </c>
      <c r="W225" s="12"/>
      <c r="X225" s="12"/>
      <c r="Y225" s="12"/>
      <c r="Z225" s="12"/>
      <c r="AA225" s="12"/>
      <c r="AB225" s="1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267"/>
      <c r="EH225" s="168"/>
    </row>
    <row r="226" spans="1:138" s="2" customFormat="1" ht="12.75">
      <c r="A226" s="94"/>
      <c r="B226" s="94"/>
      <c r="C226" s="94"/>
      <c r="D226" s="94"/>
      <c r="E226" s="95"/>
      <c r="F226" s="16" t="s">
        <v>219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21"/>
      <c r="V226" s="20" t="s">
        <v>106</v>
      </c>
      <c r="W226" s="12"/>
      <c r="X226" s="12"/>
      <c r="Y226" s="12"/>
      <c r="Z226" s="12"/>
      <c r="AA226" s="12"/>
      <c r="AB226" s="1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267"/>
      <c r="EH226" s="168"/>
    </row>
    <row r="227" spans="1:138" s="2" customFormat="1" ht="12.75">
      <c r="A227" s="94"/>
      <c r="B227" s="94"/>
      <c r="C227" s="94"/>
      <c r="D227" s="94"/>
      <c r="E227" s="95"/>
      <c r="F227" s="16" t="s">
        <v>262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21"/>
      <c r="V227" s="20" t="s">
        <v>106</v>
      </c>
      <c r="W227" s="12"/>
      <c r="X227" s="12"/>
      <c r="Y227" s="12"/>
      <c r="Z227" s="12"/>
      <c r="AA227" s="12"/>
      <c r="AB227" s="1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267"/>
      <c r="EH227" s="168"/>
    </row>
    <row r="228" spans="1:138" s="2" customFormat="1" ht="12.75">
      <c r="A228" s="94"/>
      <c r="B228" s="94"/>
      <c r="C228" s="94"/>
      <c r="D228" s="94"/>
      <c r="E228" s="95"/>
      <c r="F228" s="16" t="s">
        <v>218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21"/>
      <c r="V228" s="20" t="s">
        <v>106</v>
      </c>
      <c r="W228" s="12"/>
      <c r="X228" s="12"/>
      <c r="Y228" s="12"/>
      <c r="Z228" s="12"/>
      <c r="AA228" s="12"/>
      <c r="AB228" s="1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267"/>
      <c r="EH228" s="168"/>
    </row>
    <row r="229" spans="1:138" s="2" customFormat="1" ht="12.75">
      <c r="A229" s="94"/>
      <c r="B229" s="94"/>
      <c r="C229" s="94"/>
      <c r="D229" s="94"/>
      <c r="E229" s="95"/>
      <c r="F229" s="16" t="s">
        <v>219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21"/>
      <c r="V229" s="20" t="s">
        <v>106</v>
      </c>
      <c r="W229" s="12"/>
      <c r="X229" s="12"/>
      <c r="Y229" s="12"/>
      <c r="Z229" s="12"/>
      <c r="AA229" s="12"/>
      <c r="AB229" s="1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267"/>
      <c r="EH229" s="168"/>
    </row>
    <row r="230" spans="1:138" s="2" customFormat="1" ht="12.75">
      <c r="A230" s="94"/>
      <c r="B230" s="94"/>
      <c r="C230" s="94"/>
      <c r="D230" s="94"/>
      <c r="E230" s="95"/>
      <c r="F230" s="16" t="s">
        <v>263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21"/>
      <c r="V230" s="20" t="s">
        <v>106</v>
      </c>
      <c r="W230" s="12"/>
      <c r="X230" s="12"/>
      <c r="Y230" s="12"/>
      <c r="Z230" s="12"/>
      <c r="AA230" s="12"/>
      <c r="AB230" s="1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267"/>
      <c r="EH230" s="168"/>
    </row>
    <row r="231" spans="1:138" s="2" customFormat="1" ht="12.75">
      <c r="A231" s="94"/>
      <c r="B231" s="94"/>
      <c r="C231" s="94"/>
      <c r="D231" s="94"/>
      <c r="E231" s="95"/>
      <c r="F231" s="16" t="s">
        <v>218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21"/>
      <c r="V231" s="20" t="s">
        <v>106</v>
      </c>
      <c r="W231" s="12"/>
      <c r="X231" s="12"/>
      <c r="Y231" s="12"/>
      <c r="Z231" s="12"/>
      <c r="AA231" s="12"/>
      <c r="AB231" s="1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267"/>
      <c r="EH231" s="168"/>
    </row>
    <row r="232" spans="1:138" s="2" customFormat="1" ht="12.75">
      <c r="A232" s="94"/>
      <c r="B232" s="94"/>
      <c r="C232" s="94"/>
      <c r="D232" s="94"/>
      <c r="E232" s="95"/>
      <c r="F232" s="73" t="s">
        <v>219</v>
      </c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81"/>
      <c r="V232" s="20" t="s">
        <v>106</v>
      </c>
      <c r="W232" s="12"/>
      <c r="X232" s="12"/>
      <c r="Y232" s="12"/>
      <c r="Z232" s="12"/>
      <c r="AA232" s="12"/>
      <c r="AB232" s="1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267"/>
      <c r="EH232" s="168"/>
    </row>
    <row r="233" spans="1:138" s="2" customFormat="1" ht="12.75">
      <c r="A233" s="94" t="s">
        <v>70</v>
      </c>
      <c r="B233" s="94"/>
      <c r="C233" s="94"/>
      <c r="D233" s="94"/>
      <c r="E233" s="95"/>
      <c r="F233" s="14" t="s">
        <v>264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9"/>
      <c r="V233" s="20" t="s">
        <v>106</v>
      </c>
      <c r="W233" s="12"/>
      <c r="X233" s="12"/>
      <c r="Y233" s="12"/>
      <c r="Z233" s="12"/>
      <c r="AA233" s="12"/>
      <c r="AB233" s="1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267"/>
      <c r="EH233" s="168"/>
    </row>
    <row r="234" spans="1:138" s="2" customFormat="1" ht="12.75">
      <c r="A234" s="94"/>
      <c r="B234" s="94"/>
      <c r="C234" s="94"/>
      <c r="D234" s="94"/>
      <c r="E234" s="95"/>
      <c r="F234" s="16" t="s">
        <v>265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21"/>
      <c r="V234" s="20"/>
      <c r="W234" s="12"/>
      <c r="X234" s="12"/>
      <c r="Y234" s="12"/>
      <c r="Z234" s="12"/>
      <c r="AA234" s="12"/>
      <c r="AB234" s="1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267"/>
      <c r="EH234" s="168"/>
    </row>
    <row r="235" spans="1:138" s="2" customFormat="1" ht="12.75">
      <c r="A235" s="94"/>
      <c r="B235" s="94"/>
      <c r="C235" s="94"/>
      <c r="D235" s="94"/>
      <c r="E235" s="95"/>
      <c r="F235" s="16" t="s">
        <v>266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21"/>
      <c r="V235" s="20"/>
      <c r="W235" s="12"/>
      <c r="X235" s="12"/>
      <c r="Y235" s="12"/>
      <c r="Z235" s="12"/>
      <c r="AA235" s="12"/>
      <c r="AB235" s="1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267"/>
      <c r="EH235" s="168"/>
    </row>
    <row r="236" spans="1:138" s="2" customFormat="1" ht="12.75">
      <c r="A236" s="94"/>
      <c r="B236" s="94"/>
      <c r="C236" s="94"/>
      <c r="D236" s="94"/>
      <c r="E236" s="95"/>
      <c r="F236" s="16" t="s">
        <v>267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21"/>
      <c r="V236" s="20"/>
      <c r="W236" s="12"/>
      <c r="X236" s="12"/>
      <c r="Y236" s="12"/>
      <c r="Z236" s="12"/>
      <c r="AA236" s="12"/>
      <c r="AB236" s="1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267"/>
      <c r="EH236" s="168"/>
    </row>
    <row r="237" spans="1:138" s="2" customFormat="1" ht="12.75">
      <c r="A237" s="94"/>
      <c r="B237" s="94"/>
      <c r="C237" s="94"/>
      <c r="D237" s="94"/>
      <c r="E237" s="95"/>
      <c r="F237" s="16" t="s">
        <v>268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21"/>
      <c r="V237" s="20"/>
      <c r="W237" s="12"/>
      <c r="X237" s="12"/>
      <c r="Y237" s="12"/>
      <c r="Z237" s="12"/>
      <c r="AA237" s="12"/>
      <c r="AB237" s="1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267"/>
      <c r="EH237" s="168"/>
    </row>
    <row r="238" spans="1:138" s="2" customFormat="1" ht="12.75">
      <c r="A238" s="94"/>
      <c r="B238" s="94"/>
      <c r="C238" s="94"/>
      <c r="D238" s="94"/>
      <c r="E238" s="95"/>
      <c r="F238" s="16" t="s">
        <v>269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21"/>
      <c r="V238" s="20"/>
      <c r="W238" s="12"/>
      <c r="X238" s="12"/>
      <c r="Y238" s="12"/>
      <c r="Z238" s="12"/>
      <c r="AA238" s="12"/>
      <c r="AB238" s="1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267"/>
      <c r="EH238" s="168"/>
    </row>
    <row r="239" spans="1:138" s="2" customFormat="1" ht="12.75">
      <c r="A239" s="94"/>
      <c r="B239" s="94"/>
      <c r="C239" s="94"/>
      <c r="D239" s="94"/>
      <c r="E239" s="95"/>
      <c r="F239" s="16" t="s">
        <v>270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21"/>
      <c r="V239" s="20" t="s">
        <v>106</v>
      </c>
      <c r="W239" s="12"/>
      <c r="X239" s="12"/>
      <c r="Y239" s="12"/>
      <c r="Z239" s="12"/>
      <c r="AA239" s="12"/>
      <c r="AB239" s="1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267"/>
      <c r="EH239" s="168"/>
    </row>
    <row r="240" spans="1:138" s="2" customFormat="1" ht="12.75">
      <c r="A240" s="94"/>
      <c r="B240" s="94"/>
      <c r="C240" s="94"/>
      <c r="D240" s="94"/>
      <c r="E240" s="95"/>
      <c r="F240" s="73" t="s">
        <v>271</v>
      </c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81"/>
      <c r="V240" s="20" t="s">
        <v>106</v>
      </c>
      <c r="W240" s="12"/>
      <c r="X240" s="12"/>
      <c r="Y240" s="12"/>
      <c r="Z240" s="12"/>
      <c r="AA240" s="12"/>
      <c r="AB240" s="1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267"/>
      <c r="EH240" s="168"/>
    </row>
    <row r="241" spans="1:138" s="2" customFormat="1" ht="12.75">
      <c r="A241" s="94" t="s">
        <v>76</v>
      </c>
      <c r="B241" s="94"/>
      <c r="C241" s="94"/>
      <c r="D241" s="94"/>
      <c r="E241" s="95"/>
      <c r="F241" s="14" t="s">
        <v>272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9"/>
      <c r="V241" s="20"/>
      <c r="W241" s="12"/>
      <c r="X241" s="12"/>
      <c r="Y241" s="12"/>
      <c r="Z241" s="12"/>
      <c r="AA241" s="12"/>
      <c r="AB241" s="1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267"/>
      <c r="EH241" s="168"/>
    </row>
    <row r="242" spans="1:138" s="2" customFormat="1" ht="12.75">
      <c r="A242" s="94"/>
      <c r="B242" s="94"/>
      <c r="C242" s="94"/>
      <c r="D242" s="94"/>
      <c r="E242" s="95"/>
      <c r="F242" s="16" t="s">
        <v>273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21"/>
      <c r="V242" s="20"/>
      <c r="W242" s="12"/>
      <c r="X242" s="12"/>
      <c r="Y242" s="12"/>
      <c r="Z242" s="12"/>
      <c r="AA242" s="12"/>
      <c r="AB242" s="1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267"/>
      <c r="EH242" s="168"/>
    </row>
    <row r="243" spans="1:138" s="2" customFormat="1" ht="12.75">
      <c r="A243" s="94"/>
      <c r="B243" s="94"/>
      <c r="C243" s="94"/>
      <c r="D243" s="94"/>
      <c r="E243" s="95"/>
      <c r="F243" s="73" t="s">
        <v>145</v>
      </c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81"/>
      <c r="V243" s="20"/>
      <c r="W243" s="12"/>
      <c r="X243" s="12"/>
      <c r="Y243" s="12"/>
      <c r="Z243" s="12"/>
      <c r="AA243" s="12"/>
      <c r="AB243" s="1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267"/>
      <c r="EH243" s="168"/>
    </row>
    <row r="244" spans="1:138" s="2" customFormat="1" ht="12.75">
      <c r="A244" s="94" t="s">
        <v>79</v>
      </c>
      <c r="B244" s="94"/>
      <c r="C244" s="94"/>
      <c r="D244" s="94"/>
      <c r="E244" s="95"/>
      <c r="F244" s="14" t="s">
        <v>274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9"/>
      <c r="V244" s="20" t="s">
        <v>275</v>
      </c>
      <c r="W244" s="12"/>
      <c r="X244" s="12"/>
      <c r="Y244" s="12"/>
      <c r="Z244" s="12"/>
      <c r="AA244" s="12"/>
      <c r="AB244" s="1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267"/>
      <c r="EH244" s="168"/>
    </row>
    <row r="245" spans="1:138" s="2" customFormat="1" ht="12.75">
      <c r="A245" s="94"/>
      <c r="B245" s="94"/>
      <c r="C245" s="94"/>
      <c r="D245" s="94"/>
      <c r="E245" s="95"/>
      <c r="F245" s="16" t="s">
        <v>112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21"/>
      <c r="V245" s="20"/>
      <c r="W245" s="12"/>
      <c r="X245" s="12"/>
      <c r="Y245" s="12"/>
      <c r="Z245" s="12"/>
      <c r="AA245" s="12"/>
      <c r="AB245" s="1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267"/>
      <c r="EH245" s="168"/>
    </row>
    <row r="246" spans="1:138" s="2" customFormat="1" ht="12.75">
      <c r="A246" s="94"/>
      <c r="B246" s="94"/>
      <c r="C246" s="94"/>
      <c r="D246" s="94"/>
      <c r="E246" s="95"/>
      <c r="F246" s="73" t="s">
        <v>214</v>
      </c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81"/>
      <c r="V246" s="20"/>
      <c r="W246" s="12"/>
      <c r="X246" s="12"/>
      <c r="Y246" s="12"/>
      <c r="Z246" s="12"/>
      <c r="AA246" s="12"/>
      <c r="AB246" s="1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267"/>
      <c r="EH246" s="168"/>
    </row>
    <row r="247" spans="1:138" s="2" customFormat="1" ht="12.75">
      <c r="A247" s="94" t="s">
        <v>276</v>
      </c>
      <c r="B247" s="94"/>
      <c r="C247" s="94"/>
      <c r="D247" s="94"/>
      <c r="E247" s="95"/>
      <c r="F247" s="14" t="s">
        <v>277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9"/>
      <c r="V247" s="20" t="s">
        <v>275</v>
      </c>
      <c r="W247" s="12"/>
      <c r="X247" s="12"/>
      <c r="Y247" s="12"/>
      <c r="Z247" s="12"/>
      <c r="AA247" s="12"/>
      <c r="AB247" s="1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267"/>
      <c r="EH247" s="168"/>
    </row>
    <row r="248" spans="1:138" s="2" customFormat="1" ht="12.75">
      <c r="A248" s="94"/>
      <c r="B248" s="94"/>
      <c r="C248" s="94"/>
      <c r="D248" s="94"/>
      <c r="E248" s="95"/>
      <c r="F248" s="16" t="s">
        <v>257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21"/>
      <c r="V248" s="20"/>
      <c r="W248" s="12"/>
      <c r="X248" s="12"/>
      <c r="Y248" s="12"/>
      <c r="Z248" s="12"/>
      <c r="AA248" s="12"/>
      <c r="AB248" s="1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267"/>
      <c r="EH248" s="168"/>
    </row>
    <row r="249" spans="1:138" s="2" customFormat="1" ht="12.75">
      <c r="A249" s="94"/>
      <c r="B249" s="94"/>
      <c r="C249" s="94"/>
      <c r="D249" s="94"/>
      <c r="E249" s="95"/>
      <c r="F249" s="16" t="s">
        <v>258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21"/>
      <c r="V249" s="20"/>
      <c r="W249" s="12"/>
      <c r="X249" s="12"/>
      <c r="Y249" s="12"/>
      <c r="Z249" s="12"/>
      <c r="AA249" s="12"/>
      <c r="AB249" s="1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267"/>
      <c r="EH249" s="168"/>
    </row>
    <row r="250" spans="1:138" s="2" customFormat="1" ht="12.75">
      <c r="A250" s="94"/>
      <c r="B250" s="94"/>
      <c r="C250" s="94"/>
      <c r="D250" s="94"/>
      <c r="E250" s="95"/>
      <c r="F250" s="16" t="s">
        <v>259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21"/>
      <c r="V250" s="20"/>
      <c r="W250" s="12"/>
      <c r="X250" s="12"/>
      <c r="Y250" s="12"/>
      <c r="Z250" s="12"/>
      <c r="AA250" s="12"/>
      <c r="AB250" s="1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267"/>
      <c r="EH250" s="168"/>
    </row>
    <row r="251" spans="1:138" s="2" customFormat="1" ht="12.75">
      <c r="A251" s="94"/>
      <c r="B251" s="94"/>
      <c r="C251" s="94"/>
      <c r="D251" s="94"/>
      <c r="E251" s="95"/>
      <c r="F251" s="16" t="s">
        <v>112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21"/>
      <c r="V251" s="20"/>
      <c r="W251" s="12"/>
      <c r="X251" s="12"/>
      <c r="Y251" s="12"/>
      <c r="Z251" s="12"/>
      <c r="AA251" s="12"/>
      <c r="AB251" s="1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267"/>
      <c r="EH251" s="168"/>
    </row>
    <row r="252" spans="1:138" s="2" customFormat="1" ht="12.75">
      <c r="A252" s="94"/>
      <c r="B252" s="94"/>
      <c r="C252" s="94"/>
      <c r="D252" s="94"/>
      <c r="E252" s="95"/>
      <c r="F252" s="16" t="s">
        <v>214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21"/>
      <c r="V252" s="20"/>
      <c r="W252" s="12"/>
      <c r="X252" s="12"/>
      <c r="Y252" s="12"/>
      <c r="Z252" s="12"/>
      <c r="AA252" s="12"/>
      <c r="AB252" s="1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267"/>
      <c r="EH252" s="168"/>
    </row>
    <row r="253" spans="1:138" s="2" customFormat="1" ht="12.75">
      <c r="A253" s="94"/>
      <c r="B253" s="94"/>
      <c r="C253" s="94"/>
      <c r="D253" s="94"/>
      <c r="E253" s="95"/>
      <c r="F253" s="16" t="s">
        <v>260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21"/>
      <c r="V253" s="20"/>
      <c r="W253" s="12"/>
      <c r="X253" s="12"/>
      <c r="Y253" s="12"/>
      <c r="Z253" s="12"/>
      <c r="AA253" s="12"/>
      <c r="AB253" s="1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267"/>
      <c r="EH253" s="168"/>
    </row>
    <row r="254" spans="1:138" s="2" customFormat="1" ht="12.75">
      <c r="A254" s="94"/>
      <c r="B254" s="94"/>
      <c r="C254" s="94"/>
      <c r="D254" s="94"/>
      <c r="E254" s="95"/>
      <c r="F254" s="16" t="s">
        <v>261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21"/>
      <c r="V254" s="20" t="s">
        <v>275</v>
      </c>
      <c r="W254" s="12"/>
      <c r="X254" s="12"/>
      <c r="Y254" s="12"/>
      <c r="Z254" s="12"/>
      <c r="AA254" s="12"/>
      <c r="AB254" s="1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267"/>
      <c r="EH254" s="168"/>
    </row>
    <row r="255" spans="1:138" s="2" customFormat="1" ht="12.75">
      <c r="A255" s="94"/>
      <c r="B255" s="94"/>
      <c r="C255" s="94"/>
      <c r="D255" s="94"/>
      <c r="E255" s="95"/>
      <c r="F255" s="16" t="s">
        <v>262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21"/>
      <c r="V255" s="20" t="s">
        <v>275</v>
      </c>
      <c r="W255" s="12"/>
      <c r="X255" s="12"/>
      <c r="Y255" s="12"/>
      <c r="Z255" s="12"/>
      <c r="AA255" s="12"/>
      <c r="AB255" s="1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267"/>
      <c r="EH255" s="168"/>
    </row>
    <row r="256" spans="1:138" s="2" customFormat="1" ht="12.75">
      <c r="A256" s="94"/>
      <c r="B256" s="94"/>
      <c r="C256" s="94"/>
      <c r="D256" s="94"/>
      <c r="E256" s="95"/>
      <c r="F256" s="73" t="s">
        <v>263</v>
      </c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81"/>
      <c r="V256" s="20" t="s">
        <v>275</v>
      </c>
      <c r="W256" s="12"/>
      <c r="X256" s="12"/>
      <c r="Y256" s="12"/>
      <c r="Z256" s="12"/>
      <c r="AA256" s="12"/>
      <c r="AB256" s="1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267"/>
      <c r="EH256" s="168"/>
    </row>
    <row r="257" spans="1:138" s="2" customFormat="1" ht="12.75">
      <c r="A257" s="94" t="s">
        <v>278</v>
      </c>
      <c r="B257" s="94"/>
      <c r="C257" s="94"/>
      <c r="D257" s="94"/>
      <c r="E257" s="95"/>
      <c r="F257" s="14" t="s">
        <v>279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9"/>
      <c r="V257" s="20" t="s">
        <v>275</v>
      </c>
      <c r="W257" s="12"/>
      <c r="X257" s="12"/>
      <c r="Y257" s="12"/>
      <c r="Z257" s="12"/>
      <c r="AA257" s="12"/>
      <c r="AB257" s="1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267"/>
      <c r="EH257" s="168"/>
    </row>
    <row r="258" spans="1:138" s="2" customFormat="1" ht="12.75">
      <c r="A258" s="94"/>
      <c r="B258" s="94"/>
      <c r="C258" s="94"/>
      <c r="D258" s="94"/>
      <c r="E258" s="95"/>
      <c r="F258" s="16" t="s">
        <v>280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21"/>
      <c r="V258" s="20"/>
      <c r="W258" s="12"/>
      <c r="X258" s="12"/>
      <c r="Y258" s="12"/>
      <c r="Z258" s="12"/>
      <c r="AA258" s="12"/>
      <c r="AB258" s="1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267"/>
      <c r="EH258" s="168"/>
    </row>
    <row r="259" spans="1:138" s="2" customFormat="1" ht="12.75">
      <c r="A259" s="94"/>
      <c r="B259" s="94"/>
      <c r="C259" s="94"/>
      <c r="D259" s="94"/>
      <c r="E259" s="95"/>
      <c r="F259" s="16" t="s">
        <v>266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21"/>
      <c r="V259" s="20"/>
      <c r="W259" s="12"/>
      <c r="X259" s="12"/>
      <c r="Y259" s="12"/>
      <c r="Z259" s="12"/>
      <c r="AA259" s="12"/>
      <c r="AB259" s="1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267"/>
      <c r="EH259" s="168"/>
    </row>
    <row r="260" spans="1:138" s="2" customFormat="1" ht="12.75">
      <c r="A260" s="94"/>
      <c r="B260" s="94"/>
      <c r="C260" s="94"/>
      <c r="D260" s="94"/>
      <c r="E260" s="95"/>
      <c r="F260" s="16" t="s">
        <v>281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21"/>
      <c r="V260" s="20"/>
      <c r="W260" s="12"/>
      <c r="X260" s="12"/>
      <c r="Y260" s="12"/>
      <c r="Z260" s="12"/>
      <c r="AA260" s="12"/>
      <c r="AB260" s="1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267"/>
      <c r="EH260" s="168"/>
    </row>
    <row r="261" spans="1:138" s="2" customFormat="1" ht="12.75">
      <c r="A261" s="94"/>
      <c r="B261" s="94"/>
      <c r="C261" s="94"/>
      <c r="D261" s="94"/>
      <c r="E261" s="95"/>
      <c r="F261" s="16" t="s">
        <v>128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21"/>
      <c r="V261" s="20"/>
      <c r="W261" s="12"/>
      <c r="X261" s="12"/>
      <c r="Y261" s="12"/>
      <c r="Z261" s="12"/>
      <c r="AA261" s="12"/>
      <c r="AB261" s="1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267"/>
      <c r="EH261" s="168"/>
    </row>
    <row r="262" spans="1:138" s="2" customFormat="1" ht="12.75">
      <c r="A262" s="94"/>
      <c r="B262" s="94"/>
      <c r="C262" s="94"/>
      <c r="D262" s="94"/>
      <c r="E262" s="95"/>
      <c r="F262" s="73" t="s">
        <v>282</v>
      </c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81"/>
      <c r="V262" s="20"/>
      <c r="W262" s="12"/>
      <c r="X262" s="12"/>
      <c r="Y262" s="12"/>
      <c r="Z262" s="12"/>
      <c r="AA262" s="12"/>
      <c r="AB262" s="1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267"/>
      <c r="EH262" s="168"/>
    </row>
    <row r="263" spans="1:138" s="2" customFormat="1" ht="12.75">
      <c r="A263" s="94" t="s">
        <v>89</v>
      </c>
      <c r="B263" s="94"/>
      <c r="C263" s="94"/>
      <c r="D263" s="94"/>
      <c r="E263" s="95"/>
      <c r="F263" s="14" t="s">
        <v>283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9"/>
      <c r="V263" s="20"/>
      <c r="W263" s="12"/>
      <c r="X263" s="12"/>
      <c r="Y263" s="12"/>
      <c r="Z263" s="12"/>
      <c r="AA263" s="12"/>
      <c r="AB263" s="1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267"/>
      <c r="EH263" s="168"/>
    </row>
    <row r="264" spans="1:138" s="2" customFormat="1" ht="12.75">
      <c r="A264" s="94"/>
      <c r="B264" s="94"/>
      <c r="C264" s="94"/>
      <c r="D264" s="94"/>
      <c r="E264" s="95"/>
      <c r="F264" s="16" t="s">
        <v>284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21"/>
      <c r="V264" s="20"/>
      <c r="W264" s="12"/>
      <c r="X264" s="12"/>
      <c r="Y264" s="12"/>
      <c r="Z264" s="12"/>
      <c r="AA264" s="12"/>
      <c r="AB264" s="1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267"/>
      <c r="EH264" s="168"/>
    </row>
    <row r="265" spans="1:138" s="2" customFormat="1" ht="12.75">
      <c r="A265" s="94"/>
      <c r="B265" s="94"/>
      <c r="C265" s="94"/>
      <c r="D265" s="94"/>
      <c r="E265" s="95"/>
      <c r="F265" s="16" t="s">
        <v>285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21"/>
      <c r="V265" s="20"/>
      <c r="W265" s="12"/>
      <c r="X265" s="12"/>
      <c r="Y265" s="12"/>
      <c r="Z265" s="12"/>
      <c r="AA265" s="12"/>
      <c r="AB265" s="1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267"/>
      <c r="EH265" s="168"/>
    </row>
    <row r="266" spans="1:138" s="2" customFormat="1" ht="12.75">
      <c r="A266" s="94"/>
      <c r="B266" s="94"/>
      <c r="C266" s="94"/>
      <c r="D266" s="94"/>
      <c r="E266" s="95"/>
      <c r="F266" s="73" t="s">
        <v>145</v>
      </c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81"/>
      <c r="V266" s="20"/>
      <c r="W266" s="12"/>
      <c r="X266" s="12"/>
      <c r="Y266" s="12"/>
      <c r="Z266" s="12"/>
      <c r="AA266" s="12"/>
      <c r="AB266" s="1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267"/>
      <c r="EH266" s="168"/>
    </row>
    <row r="267" spans="1:138" s="2" customFormat="1" ht="12.75">
      <c r="A267" s="94" t="s">
        <v>92</v>
      </c>
      <c r="B267" s="94"/>
      <c r="C267" s="94"/>
      <c r="D267" s="94"/>
      <c r="E267" s="95"/>
      <c r="F267" s="14" t="s">
        <v>286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9"/>
      <c r="V267" s="20" t="s">
        <v>287</v>
      </c>
      <c r="W267" s="12"/>
      <c r="X267" s="12"/>
      <c r="Y267" s="12"/>
      <c r="Z267" s="12"/>
      <c r="AA267" s="12"/>
      <c r="AB267" s="1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267"/>
      <c r="EH267" s="168"/>
    </row>
    <row r="268" spans="1:138" s="2" customFormat="1" ht="12.75">
      <c r="A268" s="94"/>
      <c r="B268" s="94"/>
      <c r="C268" s="94"/>
      <c r="D268" s="94"/>
      <c r="E268" s="95"/>
      <c r="F268" s="16" t="s">
        <v>112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21"/>
      <c r="V268" s="20"/>
      <c r="W268" s="12"/>
      <c r="X268" s="12"/>
      <c r="Y268" s="12"/>
      <c r="Z268" s="12"/>
      <c r="AA268" s="12"/>
      <c r="AB268" s="1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267"/>
      <c r="EH268" s="168"/>
    </row>
    <row r="269" spans="1:138" s="2" customFormat="1" ht="12.75">
      <c r="A269" s="94"/>
      <c r="B269" s="94"/>
      <c r="C269" s="94"/>
      <c r="D269" s="94"/>
      <c r="E269" s="95"/>
      <c r="F269" s="73" t="s">
        <v>214</v>
      </c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81"/>
      <c r="V269" s="20"/>
      <c r="W269" s="12"/>
      <c r="X269" s="12"/>
      <c r="Y269" s="12"/>
      <c r="Z269" s="12"/>
      <c r="AA269" s="12"/>
      <c r="AB269" s="1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267"/>
      <c r="EH269" s="168"/>
    </row>
    <row r="270" spans="1:138" s="2" customFormat="1" ht="12.75">
      <c r="A270" s="94" t="s">
        <v>98</v>
      </c>
      <c r="B270" s="94"/>
      <c r="C270" s="94"/>
      <c r="D270" s="94"/>
      <c r="E270" s="95"/>
      <c r="F270" s="14" t="s">
        <v>288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9"/>
      <c r="V270" s="20" t="s">
        <v>287</v>
      </c>
      <c r="W270" s="12"/>
      <c r="X270" s="12"/>
      <c r="Y270" s="12"/>
      <c r="Z270" s="12"/>
      <c r="AA270" s="12"/>
      <c r="AB270" s="1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267"/>
      <c r="EH270" s="168"/>
    </row>
    <row r="271" spans="1:138" s="2" customFormat="1" ht="12.75">
      <c r="A271" s="94"/>
      <c r="B271" s="94"/>
      <c r="C271" s="94"/>
      <c r="D271" s="94"/>
      <c r="E271" s="95"/>
      <c r="F271" s="16" t="s">
        <v>257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21"/>
      <c r="V271" s="20"/>
      <c r="W271" s="12"/>
      <c r="X271" s="12"/>
      <c r="Y271" s="12"/>
      <c r="Z271" s="12"/>
      <c r="AA271" s="12"/>
      <c r="AB271" s="1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267"/>
      <c r="EH271" s="168"/>
    </row>
    <row r="272" spans="1:138" s="2" customFormat="1" ht="12.75">
      <c r="A272" s="94"/>
      <c r="B272" s="94"/>
      <c r="C272" s="94"/>
      <c r="D272" s="94"/>
      <c r="E272" s="95"/>
      <c r="F272" s="16" t="s">
        <v>258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21"/>
      <c r="V272" s="20"/>
      <c r="W272" s="12"/>
      <c r="X272" s="12"/>
      <c r="Y272" s="12"/>
      <c r="Z272" s="12"/>
      <c r="AA272" s="12"/>
      <c r="AB272" s="1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267"/>
      <c r="EH272" s="168"/>
    </row>
    <row r="273" spans="1:138" s="2" customFormat="1" ht="12.75">
      <c r="A273" s="94"/>
      <c r="B273" s="94"/>
      <c r="C273" s="94"/>
      <c r="D273" s="94"/>
      <c r="E273" s="95"/>
      <c r="F273" s="16" t="s">
        <v>259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21"/>
      <c r="V273" s="20"/>
      <c r="W273" s="12"/>
      <c r="X273" s="12"/>
      <c r="Y273" s="12"/>
      <c r="Z273" s="12"/>
      <c r="AA273" s="12"/>
      <c r="AB273" s="1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267"/>
      <c r="EH273" s="168"/>
    </row>
    <row r="274" spans="1:138" s="2" customFormat="1" ht="12.75">
      <c r="A274" s="94"/>
      <c r="B274" s="94"/>
      <c r="C274" s="94"/>
      <c r="D274" s="94"/>
      <c r="E274" s="95"/>
      <c r="F274" s="16" t="s">
        <v>112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21"/>
      <c r="V274" s="20"/>
      <c r="W274" s="12"/>
      <c r="X274" s="12"/>
      <c r="Y274" s="12"/>
      <c r="Z274" s="12"/>
      <c r="AA274" s="12"/>
      <c r="AB274" s="1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267"/>
      <c r="EH274" s="168"/>
    </row>
    <row r="275" spans="1:138" s="2" customFormat="1" ht="12.75">
      <c r="A275" s="94"/>
      <c r="B275" s="94"/>
      <c r="C275" s="94"/>
      <c r="D275" s="94"/>
      <c r="E275" s="95"/>
      <c r="F275" s="16" t="s">
        <v>214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21"/>
      <c r="V275" s="20"/>
      <c r="W275" s="12"/>
      <c r="X275" s="12"/>
      <c r="Y275" s="12"/>
      <c r="Z275" s="12"/>
      <c r="AA275" s="12"/>
      <c r="AB275" s="1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267"/>
      <c r="EH275" s="168"/>
    </row>
    <row r="276" spans="1:138" s="2" customFormat="1" ht="12.75">
      <c r="A276" s="94"/>
      <c r="B276" s="94"/>
      <c r="C276" s="94"/>
      <c r="D276" s="94"/>
      <c r="E276" s="95"/>
      <c r="F276" s="16" t="s">
        <v>260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21"/>
      <c r="V276" s="20"/>
      <c r="W276" s="12"/>
      <c r="X276" s="12"/>
      <c r="Y276" s="12"/>
      <c r="Z276" s="12"/>
      <c r="AA276" s="12"/>
      <c r="AB276" s="1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267"/>
      <c r="EH276" s="168"/>
    </row>
    <row r="277" spans="1:138" s="2" customFormat="1" ht="12.75">
      <c r="A277" s="94"/>
      <c r="B277" s="94"/>
      <c r="C277" s="94"/>
      <c r="D277" s="94"/>
      <c r="E277" s="95"/>
      <c r="F277" s="16" t="s">
        <v>261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21"/>
      <c r="V277" s="20" t="s">
        <v>287</v>
      </c>
      <c r="W277" s="12"/>
      <c r="X277" s="12"/>
      <c r="Y277" s="12"/>
      <c r="Z277" s="12"/>
      <c r="AA277" s="12"/>
      <c r="AB277" s="1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267"/>
      <c r="EH277" s="168"/>
    </row>
    <row r="278" spans="1:138" s="2" customFormat="1" ht="12.75">
      <c r="A278" s="94"/>
      <c r="B278" s="94"/>
      <c r="C278" s="94"/>
      <c r="D278" s="94"/>
      <c r="E278" s="95"/>
      <c r="F278" s="16" t="s">
        <v>262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21"/>
      <c r="V278" s="20" t="s">
        <v>287</v>
      </c>
      <c r="W278" s="12"/>
      <c r="X278" s="12"/>
      <c r="Y278" s="12"/>
      <c r="Z278" s="12"/>
      <c r="AA278" s="12"/>
      <c r="AB278" s="1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267"/>
      <c r="EH278" s="168"/>
    </row>
    <row r="279" spans="1:138" s="2" customFormat="1" ht="12.75">
      <c r="A279" s="94"/>
      <c r="B279" s="94"/>
      <c r="C279" s="94"/>
      <c r="D279" s="94"/>
      <c r="E279" s="95"/>
      <c r="F279" s="73" t="s">
        <v>263</v>
      </c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81"/>
      <c r="V279" s="20" t="s">
        <v>287</v>
      </c>
      <c r="W279" s="12"/>
      <c r="X279" s="12"/>
      <c r="Y279" s="12"/>
      <c r="Z279" s="12"/>
      <c r="AA279" s="12"/>
      <c r="AB279" s="1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267"/>
      <c r="EH279" s="168"/>
    </row>
    <row r="280" spans="1:138" s="2" customFormat="1" ht="12.75">
      <c r="A280" s="94" t="s">
        <v>132</v>
      </c>
      <c r="B280" s="94"/>
      <c r="C280" s="94"/>
      <c r="D280" s="94"/>
      <c r="E280" s="95"/>
      <c r="F280" s="14" t="s">
        <v>289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9"/>
      <c r="V280" s="20" t="s">
        <v>287</v>
      </c>
      <c r="W280" s="12"/>
      <c r="X280" s="12"/>
      <c r="Y280" s="12"/>
      <c r="Z280" s="12"/>
      <c r="AA280" s="12"/>
      <c r="AB280" s="1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267"/>
      <c r="EH280" s="168"/>
    </row>
    <row r="281" spans="1:138" s="2" customFormat="1" ht="12.75">
      <c r="A281" s="94"/>
      <c r="B281" s="94"/>
      <c r="C281" s="94"/>
      <c r="D281" s="94"/>
      <c r="E281" s="95"/>
      <c r="F281" s="73" t="s">
        <v>290</v>
      </c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81"/>
      <c r="V281" s="20"/>
      <c r="W281" s="12"/>
      <c r="X281" s="12"/>
      <c r="Y281" s="12"/>
      <c r="Z281" s="12"/>
      <c r="AA281" s="12"/>
      <c r="AB281" s="1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267"/>
      <c r="EH281" s="168"/>
    </row>
    <row r="282" spans="1:138" s="2" customFormat="1" ht="12.75">
      <c r="A282" s="94" t="s">
        <v>179</v>
      </c>
      <c r="B282" s="94"/>
      <c r="C282" s="94"/>
      <c r="D282" s="94"/>
      <c r="E282" s="95"/>
      <c r="F282" s="14" t="s">
        <v>133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9"/>
      <c r="V282" s="20" t="s">
        <v>66</v>
      </c>
      <c r="W282" s="12"/>
      <c r="X282" s="12"/>
      <c r="Y282" s="12"/>
      <c r="Z282" s="12"/>
      <c r="AA282" s="12"/>
      <c r="AB282" s="1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267"/>
      <c r="EH282" s="168"/>
    </row>
    <row r="283" spans="1:138" s="2" customFormat="1" ht="12.75">
      <c r="A283" s="94"/>
      <c r="B283" s="94"/>
      <c r="C283" s="94"/>
      <c r="D283" s="94"/>
      <c r="E283" s="95"/>
      <c r="F283" s="16" t="s">
        <v>291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21"/>
      <c r="V283" s="20"/>
      <c r="W283" s="12"/>
      <c r="X283" s="12"/>
      <c r="Y283" s="12"/>
      <c r="Z283" s="12"/>
      <c r="AA283" s="12"/>
      <c r="AB283" s="1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267"/>
      <c r="EH283" s="168"/>
    </row>
    <row r="284" spans="1:138" s="2" customFormat="1" ht="12.75">
      <c r="A284" s="94"/>
      <c r="B284" s="94"/>
      <c r="C284" s="94"/>
      <c r="D284" s="94"/>
      <c r="E284" s="95"/>
      <c r="F284" s="73" t="s">
        <v>292</v>
      </c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81"/>
      <c r="V284" s="20"/>
      <c r="W284" s="12"/>
      <c r="X284" s="12"/>
      <c r="Y284" s="12"/>
      <c r="Z284" s="12"/>
      <c r="AA284" s="12"/>
      <c r="AB284" s="1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267"/>
      <c r="EH284" s="168"/>
    </row>
    <row r="285" spans="1:138" s="2" customFormat="1" ht="12.75">
      <c r="A285" s="94" t="s">
        <v>198</v>
      </c>
      <c r="B285" s="94"/>
      <c r="C285" s="94"/>
      <c r="D285" s="94"/>
      <c r="E285" s="95"/>
      <c r="F285" s="14" t="s">
        <v>180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9"/>
      <c r="V285" s="20"/>
      <c r="W285" s="12"/>
      <c r="X285" s="12"/>
      <c r="Y285" s="12"/>
      <c r="Z285" s="12"/>
      <c r="AA285" s="12"/>
      <c r="AB285" s="1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267"/>
      <c r="EH285" s="168"/>
    </row>
    <row r="286" spans="1:138" s="2" customFormat="1" ht="12.75">
      <c r="A286" s="94"/>
      <c r="B286" s="94"/>
      <c r="C286" s="94"/>
      <c r="D286" s="94"/>
      <c r="E286" s="95"/>
      <c r="F286" s="16" t="s">
        <v>181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21"/>
      <c r="V286" s="20"/>
      <c r="W286" s="12"/>
      <c r="X286" s="12"/>
      <c r="Y286" s="12"/>
      <c r="Z286" s="12"/>
      <c r="AA286" s="12"/>
      <c r="AB286" s="1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267"/>
      <c r="EH286" s="168"/>
    </row>
    <row r="287" spans="1:138" s="2" customFormat="1" ht="12.75">
      <c r="A287" s="94"/>
      <c r="B287" s="94"/>
      <c r="C287" s="94"/>
      <c r="D287" s="94"/>
      <c r="E287" s="95"/>
      <c r="F287" s="16" t="s">
        <v>182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21"/>
      <c r="V287" s="20"/>
      <c r="W287" s="12"/>
      <c r="X287" s="12"/>
      <c r="Y287" s="12"/>
      <c r="Z287" s="12"/>
      <c r="AA287" s="12"/>
      <c r="AB287" s="1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267"/>
      <c r="EH287" s="168"/>
    </row>
    <row r="288" spans="1:138" s="2" customFormat="1" ht="12.75">
      <c r="A288" s="94"/>
      <c r="B288" s="94"/>
      <c r="C288" s="94"/>
      <c r="D288" s="94"/>
      <c r="E288" s="95"/>
      <c r="F288" s="73" t="s">
        <v>135</v>
      </c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81"/>
      <c r="V288" s="20"/>
      <c r="W288" s="12"/>
      <c r="X288" s="12"/>
      <c r="Y288" s="12"/>
      <c r="Z288" s="12"/>
      <c r="AA288" s="12"/>
      <c r="AB288" s="1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267"/>
      <c r="EH288" s="168"/>
    </row>
    <row r="289" spans="1:138" s="2" customFormat="1" ht="12.75">
      <c r="A289" s="94" t="s">
        <v>293</v>
      </c>
      <c r="B289" s="94"/>
      <c r="C289" s="94"/>
      <c r="D289" s="94"/>
      <c r="E289" s="95"/>
      <c r="F289" s="14" t="s">
        <v>184</v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9"/>
      <c r="V289" s="20" t="s">
        <v>185</v>
      </c>
      <c r="W289" s="12"/>
      <c r="X289" s="12"/>
      <c r="Y289" s="12"/>
      <c r="Z289" s="12"/>
      <c r="AA289" s="12"/>
      <c r="AB289" s="1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267"/>
      <c r="EH289" s="168"/>
    </row>
    <row r="290" spans="1:138" s="2" customFormat="1" ht="12.75">
      <c r="A290" s="94"/>
      <c r="B290" s="94"/>
      <c r="C290" s="94"/>
      <c r="D290" s="94"/>
      <c r="E290" s="95"/>
      <c r="F290" s="73" t="s">
        <v>186</v>
      </c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81"/>
      <c r="V290" s="20"/>
      <c r="W290" s="12"/>
      <c r="X290" s="12"/>
      <c r="Y290" s="12"/>
      <c r="Z290" s="12"/>
      <c r="AA290" s="12"/>
      <c r="AB290" s="1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267"/>
      <c r="EH290" s="168"/>
    </row>
    <row r="291" spans="1:138" s="2" customFormat="1" ht="12.75">
      <c r="A291" s="94" t="s">
        <v>294</v>
      </c>
      <c r="B291" s="94"/>
      <c r="C291" s="94"/>
      <c r="D291" s="94"/>
      <c r="E291" s="95"/>
      <c r="F291" s="14" t="s">
        <v>188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9"/>
      <c r="V291" s="26" t="s">
        <v>189</v>
      </c>
      <c r="W291" s="27"/>
      <c r="X291" s="27"/>
      <c r="Y291" s="27"/>
      <c r="Z291" s="27"/>
      <c r="AA291" s="27"/>
      <c r="AB291" s="27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267"/>
      <c r="EH291" s="168"/>
    </row>
    <row r="292" spans="1:138" s="2" customFormat="1" ht="12.75">
      <c r="A292" s="94"/>
      <c r="B292" s="94"/>
      <c r="C292" s="94"/>
      <c r="D292" s="94"/>
      <c r="E292" s="95"/>
      <c r="F292" s="16" t="s">
        <v>295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21"/>
      <c r="V292" s="26"/>
      <c r="W292" s="27"/>
      <c r="X292" s="27"/>
      <c r="Y292" s="27"/>
      <c r="Z292" s="27"/>
      <c r="AA292" s="27"/>
      <c r="AB292" s="27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267"/>
      <c r="EH292" s="168"/>
    </row>
    <row r="293" spans="1:138" s="2" customFormat="1" ht="12.75">
      <c r="A293" s="94"/>
      <c r="B293" s="94"/>
      <c r="C293" s="94"/>
      <c r="D293" s="94"/>
      <c r="E293" s="95"/>
      <c r="F293" s="73" t="s">
        <v>296</v>
      </c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81"/>
      <c r="V293" s="26"/>
      <c r="W293" s="27"/>
      <c r="X293" s="27"/>
      <c r="Y293" s="27"/>
      <c r="Z293" s="27"/>
      <c r="AA293" s="27"/>
      <c r="AB293" s="27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267"/>
      <c r="EH293" s="168"/>
    </row>
    <row r="294" spans="1:138" s="2" customFormat="1" ht="12.75">
      <c r="A294" s="94" t="s">
        <v>297</v>
      </c>
      <c r="B294" s="94"/>
      <c r="C294" s="94"/>
      <c r="D294" s="94"/>
      <c r="E294" s="95"/>
      <c r="F294" s="14" t="s">
        <v>193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9"/>
      <c r="V294" s="20"/>
      <c r="W294" s="12"/>
      <c r="X294" s="12"/>
      <c r="Y294" s="12"/>
      <c r="Z294" s="12"/>
      <c r="AA294" s="12"/>
      <c r="AB294" s="12"/>
      <c r="AC294" s="268"/>
      <c r="AD294" s="268"/>
      <c r="AE294" s="268"/>
      <c r="AF294" s="268"/>
      <c r="AG294" s="268"/>
      <c r="AH294" s="268"/>
      <c r="AI294" s="268"/>
      <c r="AJ294" s="268"/>
      <c r="AK294" s="268"/>
      <c r="AL294" s="268"/>
      <c r="AM294" s="268"/>
      <c r="AN294" s="268"/>
      <c r="AO294" s="268"/>
      <c r="AP294" s="268"/>
      <c r="AQ294" s="268"/>
      <c r="AR294" s="268"/>
      <c r="AS294" s="268"/>
      <c r="AT294" s="268"/>
      <c r="AU294" s="268"/>
      <c r="AV294" s="268"/>
      <c r="AW294" s="268"/>
      <c r="AX294" s="268"/>
      <c r="AY294" s="268"/>
      <c r="AZ294" s="268"/>
      <c r="BA294" s="268"/>
      <c r="BB294" s="268"/>
      <c r="BC294" s="268"/>
      <c r="BD294" s="268"/>
      <c r="BE294" s="268"/>
      <c r="BF294" s="268"/>
      <c r="BG294" s="268"/>
      <c r="BH294" s="268"/>
      <c r="BI294" s="268"/>
      <c r="BJ294" s="268"/>
      <c r="BK294" s="268"/>
      <c r="BL294" s="268"/>
      <c r="BM294" s="268"/>
      <c r="BN294" s="268"/>
      <c r="BO294" s="268"/>
      <c r="BP294" s="268"/>
      <c r="BQ294" s="268"/>
      <c r="BR294" s="268"/>
      <c r="BS294" s="268"/>
      <c r="BT294" s="268"/>
      <c r="BU294" s="268"/>
      <c r="BV294" s="268"/>
      <c r="BW294" s="268"/>
      <c r="BX294" s="268"/>
      <c r="BY294" s="268"/>
      <c r="BZ294" s="268"/>
      <c r="CA294" s="268"/>
      <c r="CB294" s="268"/>
      <c r="CC294" s="268"/>
      <c r="CD294" s="268"/>
      <c r="CE294" s="268"/>
      <c r="CF294" s="268"/>
      <c r="CG294" s="268"/>
      <c r="CH294" s="268"/>
      <c r="CI294" s="268"/>
      <c r="CJ294" s="268"/>
      <c r="CK294" s="268"/>
      <c r="CL294" s="268"/>
      <c r="CM294" s="268"/>
      <c r="CN294" s="268"/>
      <c r="CO294" s="268"/>
      <c r="CP294" s="268"/>
      <c r="CQ294" s="268"/>
      <c r="CR294" s="268"/>
      <c r="CS294" s="268"/>
      <c r="CT294" s="268"/>
      <c r="CU294" s="268"/>
      <c r="CV294" s="268"/>
      <c r="CW294" s="268"/>
      <c r="CX294" s="268"/>
      <c r="CY294" s="268"/>
      <c r="CZ294" s="268"/>
      <c r="DA294" s="268"/>
      <c r="DB294" s="268"/>
      <c r="DC294" s="268"/>
      <c r="DD294" s="268"/>
      <c r="DE294" s="268"/>
      <c r="DF294" s="268"/>
      <c r="DG294" s="268"/>
      <c r="DH294" s="268"/>
      <c r="DI294" s="268"/>
      <c r="DJ294" s="268"/>
      <c r="DK294" s="268"/>
      <c r="DL294" s="268"/>
      <c r="DM294" s="268"/>
      <c r="DN294" s="268"/>
      <c r="DO294" s="268"/>
      <c r="DP294" s="268"/>
      <c r="DQ294" s="268"/>
      <c r="DR294" s="268"/>
      <c r="DS294" s="268"/>
      <c r="DT294" s="268"/>
      <c r="DU294" s="268"/>
      <c r="DV294" s="268"/>
      <c r="DW294" s="268"/>
      <c r="DX294" s="268"/>
      <c r="DY294" s="268"/>
      <c r="DZ294" s="268"/>
      <c r="EA294" s="268"/>
      <c r="EB294" s="268"/>
      <c r="EC294" s="268"/>
      <c r="ED294" s="268"/>
      <c r="EE294" s="268"/>
      <c r="EF294" s="268"/>
      <c r="EG294" s="270"/>
      <c r="EH294" s="168"/>
    </row>
    <row r="295" spans="1:138" s="2" customFormat="1" ht="12.75">
      <c r="A295" s="94"/>
      <c r="B295" s="94"/>
      <c r="C295" s="94"/>
      <c r="D295" s="94"/>
      <c r="E295" s="95"/>
      <c r="F295" s="16" t="s">
        <v>195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21"/>
      <c r="V295" s="20"/>
      <c r="W295" s="12"/>
      <c r="X295" s="12"/>
      <c r="Y295" s="12"/>
      <c r="Z295" s="12"/>
      <c r="AA295" s="12"/>
      <c r="AB295" s="12"/>
      <c r="AC295" s="268"/>
      <c r="AD295" s="268"/>
      <c r="AE295" s="268"/>
      <c r="AF295" s="268"/>
      <c r="AG295" s="268"/>
      <c r="AH295" s="268"/>
      <c r="AI295" s="268"/>
      <c r="AJ295" s="268"/>
      <c r="AK295" s="268"/>
      <c r="AL295" s="268"/>
      <c r="AM295" s="268"/>
      <c r="AN295" s="268"/>
      <c r="AO295" s="268"/>
      <c r="AP295" s="268"/>
      <c r="AQ295" s="268"/>
      <c r="AR295" s="268"/>
      <c r="AS295" s="268"/>
      <c r="AT295" s="268"/>
      <c r="AU295" s="268"/>
      <c r="AV295" s="268"/>
      <c r="AW295" s="268"/>
      <c r="AX295" s="268"/>
      <c r="AY295" s="268"/>
      <c r="AZ295" s="268"/>
      <c r="BA295" s="268"/>
      <c r="BB295" s="268"/>
      <c r="BC295" s="268"/>
      <c r="BD295" s="268"/>
      <c r="BE295" s="268"/>
      <c r="BF295" s="268"/>
      <c r="BG295" s="268"/>
      <c r="BH295" s="268"/>
      <c r="BI295" s="268"/>
      <c r="BJ295" s="268"/>
      <c r="BK295" s="268"/>
      <c r="BL295" s="268"/>
      <c r="BM295" s="268"/>
      <c r="BN295" s="268"/>
      <c r="BO295" s="268"/>
      <c r="BP295" s="268"/>
      <c r="BQ295" s="268"/>
      <c r="BR295" s="268"/>
      <c r="BS295" s="268"/>
      <c r="BT295" s="268"/>
      <c r="BU295" s="268"/>
      <c r="BV295" s="268"/>
      <c r="BW295" s="268"/>
      <c r="BX295" s="268"/>
      <c r="BY295" s="268"/>
      <c r="BZ295" s="268"/>
      <c r="CA295" s="268"/>
      <c r="CB295" s="268"/>
      <c r="CC295" s="268"/>
      <c r="CD295" s="268"/>
      <c r="CE295" s="268"/>
      <c r="CF295" s="268"/>
      <c r="CG295" s="268"/>
      <c r="CH295" s="268"/>
      <c r="CI295" s="268"/>
      <c r="CJ295" s="268"/>
      <c r="CK295" s="268"/>
      <c r="CL295" s="268"/>
      <c r="CM295" s="268"/>
      <c r="CN295" s="268"/>
      <c r="CO295" s="268"/>
      <c r="CP295" s="268"/>
      <c r="CQ295" s="268"/>
      <c r="CR295" s="268"/>
      <c r="CS295" s="268"/>
      <c r="CT295" s="268"/>
      <c r="CU295" s="268"/>
      <c r="CV295" s="268"/>
      <c r="CW295" s="268"/>
      <c r="CX295" s="268"/>
      <c r="CY295" s="268"/>
      <c r="CZ295" s="268"/>
      <c r="DA295" s="268"/>
      <c r="DB295" s="268"/>
      <c r="DC295" s="268"/>
      <c r="DD295" s="268"/>
      <c r="DE295" s="268"/>
      <c r="DF295" s="268"/>
      <c r="DG295" s="268"/>
      <c r="DH295" s="268"/>
      <c r="DI295" s="268"/>
      <c r="DJ295" s="268"/>
      <c r="DK295" s="268"/>
      <c r="DL295" s="268"/>
      <c r="DM295" s="268"/>
      <c r="DN295" s="268"/>
      <c r="DO295" s="268"/>
      <c r="DP295" s="268"/>
      <c r="DQ295" s="268"/>
      <c r="DR295" s="268"/>
      <c r="DS295" s="268"/>
      <c r="DT295" s="268"/>
      <c r="DU295" s="268"/>
      <c r="DV295" s="268"/>
      <c r="DW295" s="268"/>
      <c r="DX295" s="268"/>
      <c r="DY295" s="268"/>
      <c r="DZ295" s="268"/>
      <c r="EA295" s="268"/>
      <c r="EB295" s="268"/>
      <c r="EC295" s="268"/>
      <c r="ED295" s="268"/>
      <c r="EE295" s="268"/>
      <c r="EF295" s="268"/>
      <c r="EG295" s="270"/>
      <c r="EH295" s="168"/>
    </row>
    <row r="296" spans="1:138" s="2" customFormat="1" ht="12.75">
      <c r="A296" s="94"/>
      <c r="B296" s="94"/>
      <c r="C296" s="94"/>
      <c r="D296" s="94"/>
      <c r="E296" s="95"/>
      <c r="F296" s="16" t="s">
        <v>196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21"/>
      <c r="V296" s="20"/>
      <c r="W296" s="12"/>
      <c r="X296" s="12"/>
      <c r="Y296" s="12"/>
      <c r="Z296" s="12"/>
      <c r="AA296" s="12"/>
      <c r="AB296" s="12"/>
      <c r="AC296" s="268"/>
      <c r="AD296" s="268"/>
      <c r="AE296" s="268"/>
      <c r="AF296" s="268"/>
      <c r="AG296" s="268"/>
      <c r="AH296" s="268"/>
      <c r="AI296" s="268"/>
      <c r="AJ296" s="268"/>
      <c r="AK296" s="268"/>
      <c r="AL296" s="268"/>
      <c r="AM296" s="268"/>
      <c r="AN296" s="268"/>
      <c r="AO296" s="268"/>
      <c r="AP296" s="268"/>
      <c r="AQ296" s="268"/>
      <c r="AR296" s="268"/>
      <c r="AS296" s="268"/>
      <c r="AT296" s="268"/>
      <c r="AU296" s="268"/>
      <c r="AV296" s="268"/>
      <c r="AW296" s="268"/>
      <c r="AX296" s="268"/>
      <c r="AY296" s="268"/>
      <c r="AZ296" s="268"/>
      <c r="BA296" s="268"/>
      <c r="BB296" s="268"/>
      <c r="BC296" s="268"/>
      <c r="BD296" s="268"/>
      <c r="BE296" s="268"/>
      <c r="BF296" s="268"/>
      <c r="BG296" s="268"/>
      <c r="BH296" s="268"/>
      <c r="BI296" s="268"/>
      <c r="BJ296" s="268"/>
      <c r="BK296" s="268"/>
      <c r="BL296" s="268"/>
      <c r="BM296" s="268"/>
      <c r="BN296" s="268"/>
      <c r="BO296" s="268"/>
      <c r="BP296" s="268"/>
      <c r="BQ296" s="268"/>
      <c r="BR296" s="268"/>
      <c r="BS296" s="268"/>
      <c r="BT296" s="268"/>
      <c r="BU296" s="268"/>
      <c r="BV296" s="268"/>
      <c r="BW296" s="268"/>
      <c r="BX296" s="268"/>
      <c r="BY296" s="268"/>
      <c r="BZ296" s="268"/>
      <c r="CA296" s="268"/>
      <c r="CB296" s="268"/>
      <c r="CC296" s="268"/>
      <c r="CD296" s="268"/>
      <c r="CE296" s="268"/>
      <c r="CF296" s="268"/>
      <c r="CG296" s="268"/>
      <c r="CH296" s="268"/>
      <c r="CI296" s="268"/>
      <c r="CJ296" s="268"/>
      <c r="CK296" s="268"/>
      <c r="CL296" s="268"/>
      <c r="CM296" s="268"/>
      <c r="CN296" s="268"/>
      <c r="CO296" s="268"/>
      <c r="CP296" s="268"/>
      <c r="CQ296" s="268"/>
      <c r="CR296" s="268"/>
      <c r="CS296" s="268"/>
      <c r="CT296" s="268"/>
      <c r="CU296" s="268"/>
      <c r="CV296" s="268"/>
      <c r="CW296" s="268"/>
      <c r="CX296" s="268"/>
      <c r="CY296" s="268"/>
      <c r="CZ296" s="268"/>
      <c r="DA296" s="268"/>
      <c r="DB296" s="268"/>
      <c r="DC296" s="268"/>
      <c r="DD296" s="268"/>
      <c r="DE296" s="268"/>
      <c r="DF296" s="268"/>
      <c r="DG296" s="268"/>
      <c r="DH296" s="268"/>
      <c r="DI296" s="268"/>
      <c r="DJ296" s="268"/>
      <c r="DK296" s="268"/>
      <c r="DL296" s="268"/>
      <c r="DM296" s="268"/>
      <c r="DN296" s="268"/>
      <c r="DO296" s="268"/>
      <c r="DP296" s="268"/>
      <c r="DQ296" s="268"/>
      <c r="DR296" s="268"/>
      <c r="DS296" s="268"/>
      <c r="DT296" s="268"/>
      <c r="DU296" s="268"/>
      <c r="DV296" s="268"/>
      <c r="DW296" s="268"/>
      <c r="DX296" s="268"/>
      <c r="DY296" s="268"/>
      <c r="DZ296" s="268"/>
      <c r="EA296" s="268"/>
      <c r="EB296" s="268"/>
      <c r="EC296" s="268"/>
      <c r="ED296" s="268"/>
      <c r="EE296" s="268"/>
      <c r="EF296" s="268"/>
      <c r="EG296" s="270"/>
      <c r="EH296" s="168"/>
    </row>
    <row r="297" spans="1:138" s="2" customFormat="1" ht="12.75">
      <c r="A297" s="94"/>
      <c r="B297" s="94"/>
      <c r="C297" s="94"/>
      <c r="D297" s="94"/>
      <c r="E297" s="95"/>
      <c r="F297" s="73" t="s">
        <v>197</v>
      </c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81"/>
      <c r="V297" s="20"/>
      <c r="W297" s="12"/>
      <c r="X297" s="12"/>
      <c r="Y297" s="12"/>
      <c r="Z297" s="12"/>
      <c r="AA297" s="12"/>
      <c r="AB297" s="12"/>
      <c r="AC297" s="268"/>
      <c r="AD297" s="268"/>
      <c r="AE297" s="268"/>
      <c r="AF297" s="268"/>
      <c r="AG297" s="268"/>
      <c r="AH297" s="268"/>
      <c r="AI297" s="268"/>
      <c r="AJ297" s="268"/>
      <c r="AK297" s="268"/>
      <c r="AL297" s="268"/>
      <c r="AM297" s="268"/>
      <c r="AN297" s="268"/>
      <c r="AO297" s="268"/>
      <c r="AP297" s="268"/>
      <c r="AQ297" s="268"/>
      <c r="AR297" s="268"/>
      <c r="AS297" s="268"/>
      <c r="AT297" s="268"/>
      <c r="AU297" s="268"/>
      <c r="AV297" s="268"/>
      <c r="AW297" s="268"/>
      <c r="AX297" s="268"/>
      <c r="AY297" s="268"/>
      <c r="AZ297" s="268"/>
      <c r="BA297" s="268"/>
      <c r="BB297" s="268"/>
      <c r="BC297" s="268"/>
      <c r="BD297" s="268"/>
      <c r="BE297" s="268"/>
      <c r="BF297" s="268"/>
      <c r="BG297" s="268"/>
      <c r="BH297" s="268"/>
      <c r="BI297" s="268"/>
      <c r="BJ297" s="268"/>
      <c r="BK297" s="268"/>
      <c r="BL297" s="268"/>
      <c r="BM297" s="268"/>
      <c r="BN297" s="268"/>
      <c r="BO297" s="268"/>
      <c r="BP297" s="268"/>
      <c r="BQ297" s="268"/>
      <c r="BR297" s="268"/>
      <c r="BS297" s="268"/>
      <c r="BT297" s="268"/>
      <c r="BU297" s="268"/>
      <c r="BV297" s="268"/>
      <c r="BW297" s="268"/>
      <c r="BX297" s="268"/>
      <c r="BY297" s="268"/>
      <c r="BZ297" s="268"/>
      <c r="CA297" s="268"/>
      <c r="CB297" s="268"/>
      <c r="CC297" s="268"/>
      <c r="CD297" s="268"/>
      <c r="CE297" s="268"/>
      <c r="CF297" s="268"/>
      <c r="CG297" s="268"/>
      <c r="CH297" s="268"/>
      <c r="CI297" s="268"/>
      <c r="CJ297" s="268"/>
      <c r="CK297" s="268"/>
      <c r="CL297" s="268"/>
      <c r="CM297" s="268"/>
      <c r="CN297" s="268"/>
      <c r="CO297" s="268"/>
      <c r="CP297" s="268"/>
      <c r="CQ297" s="268"/>
      <c r="CR297" s="268"/>
      <c r="CS297" s="268"/>
      <c r="CT297" s="268"/>
      <c r="CU297" s="268"/>
      <c r="CV297" s="268"/>
      <c r="CW297" s="268"/>
      <c r="CX297" s="268"/>
      <c r="CY297" s="268"/>
      <c r="CZ297" s="268"/>
      <c r="DA297" s="268"/>
      <c r="DB297" s="268"/>
      <c r="DC297" s="268"/>
      <c r="DD297" s="268"/>
      <c r="DE297" s="268"/>
      <c r="DF297" s="268"/>
      <c r="DG297" s="268"/>
      <c r="DH297" s="268"/>
      <c r="DI297" s="268"/>
      <c r="DJ297" s="268"/>
      <c r="DK297" s="268"/>
      <c r="DL297" s="268"/>
      <c r="DM297" s="268"/>
      <c r="DN297" s="268"/>
      <c r="DO297" s="268"/>
      <c r="DP297" s="268"/>
      <c r="DQ297" s="268"/>
      <c r="DR297" s="268"/>
      <c r="DS297" s="268"/>
      <c r="DT297" s="268"/>
      <c r="DU297" s="268"/>
      <c r="DV297" s="268"/>
      <c r="DW297" s="268"/>
      <c r="DX297" s="268"/>
      <c r="DY297" s="268"/>
      <c r="DZ297" s="268"/>
      <c r="EA297" s="268"/>
      <c r="EB297" s="268"/>
      <c r="EC297" s="268"/>
      <c r="ED297" s="268"/>
      <c r="EE297" s="268"/>
      <c r="EF297" s="268"/>
      <c r="EG297" s="270"/>
      <c r="EH297" s="168"/>
    </row>
    <row r="298" spans="1:138" s="2" customFormat="1" ht="12.75">
      <c r="A298" s="94" t="s">
        <v>203</v>
      </c>
      <c r="B298" s="94"/>
      <c r="C298" s="94"/>
      <c r="D298" s="94"/>
      <c r="E298" s="95"/>
      <c r="F298" s="14" t="s">
        <v>298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9"/>
      <c r="V298" s="20" t="s">
        <v>66</v>
      </c>
      <c r="W298" s="12"/>
      <c r="X298" s="12"/>
      <c r="Y298" s="12"/>
      <c r="Z298" s="12"/>
      <c r="AA298" s="12"/>
      <c r="AB298" s="1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267"/>
      <c r="EH298" s="168"/>
    </row>
    <row r="299" spans="1:138" s="2" customFormat="1" ht="12.75">
      <c r="A299" s="94"/>
      <c r="B299" s="94"/>
      <c r="C299" s="94"/>
      <c r="D299" s="94"/>
      <c r="E299" s="95"/>
      <c r="F299" s="73" t="s">
        <v>299</v>
      </c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81"/>
      <c r="V299" s="20"/>
      <c r="W299" s="12"/>
      <c r="X299" s="12"/>
      <c r="Y299" s="12"/>
      <c r="Z299" s="12"/>
      <c r="AA299" s="12"/>
      <c r="AB299" s="1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267"/>
      <c r="EH299" s="168"/>
    </row>
    <row r="300" spans="1:138" s="2" customFormat="1" ht="12.75">
      <c r="A300" s="94" t="s">
        <v>300</v>
      </c>
      <c r="B300" s="94"/>
      <c r="C300" s="94"/>
      <c r="D300" s="94"/>
      <c r="E300" s="95"/>
      <c r="F300" s="14" t="s">
        <v>301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9"/>
      <c r="V300" s="20" t="s">
        <v>66</v>
      </c>
      <c r="W300" s="12"/>
      <c r="X300" s="12"/>
      <c r="Y300" s="12"/>
      <c r="Z300" s="12"/>
      <c r="AA300" s="12"/>
      <c r="AB300" s="1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267"/>
      <c r="EH300" s="168"/>
    </row>
    <row r="301" spans="1:138" s="2" customFormat="1" ht="12.75">
      <c r="A301" s="94"/>
      <c r="B301" s="94"/>
      <c r="C301" s="94"/>
      <c r="D301" s="94"/>
      <c r="E301" s="95"/>
      <c r="F301" s="73" t="s">
        <v>302</v>
      </c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81"/>
      <c r="V301" s="20"/>
      <c r="W301" s="12"/>
      <c r="X301" s="12"/>
      <c r="Y301" s="12"/>
      <c r="Z301" s="12"/>
      <c r="AA301" s="12"/>
      <c r="AB301" s="1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267"/>
      <c r="EH301" s="168"/>
    </row>
    <row r="302" spans="1:138" s="2" customFormat="1" ht="12.75">
      <c r="A302" s="94" t="s">
        <v>303</v>
      </c>
      <c r="B302" s="94"/>
      <c r="C302" s="94"/>
      <c r="D302" s="94"/>
      <c r="E302" s="95"/>
      <c r="F302" s="14" t="s">
        <v>304</v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9"/>
      <c r="V302" s="20" t="s">
        <v>66</v>
      </c>
      <c r="W302" s="12"/>
      <c r="X302" s="12"/>
      <c r="Y302" s="12"/>
      <c r="Z302" s="12"/>
      <c r="AA302" s="12"/>
      <c r="AB302" s="1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267"/>
      <c r="EH302" s="168"/>
    </row>
    <row r="303" spans="1:138" s="2" customFormat="1" ht="12.75">
      <c r="A303" s="94"/>
      <c r="B303" s="94"/>
      <c r="C303" s="94"/>
      <c r="D303" s="94"/>
      <c r="E303" s="95"/>
      <c r="F303" s="73" t="s">
        <v>305</v>
      </c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81"/>
      <c r="V303" s="20"/>
      <c r="W303" s="12"/>
      <c r="X303" s="12"/>
      <c r="Y303" s="12"/>
      <c r="Z303" s="12"/>
      <c r="AA303" s="12"/>
      <c r="AB303" s="1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267"/>
      <c r="EH303" s="168"/>
    </row>
    <row r="304" spans="1:138" s="2" customFormat="1" ht="12.75">
      <c r="A304" s="94" t="s">
        <v>306</v>
      </c>
      <c r="B304" s="94"/>
      <c r="C304" s="94"/>
      <c r="D304" s="94"/>
      <c r="E304" s="95"/>
      <c r="F304" s="76" t="s">
        <v>75</v>
      </c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82"/>
      <c r="V304" s="20" t="s">
        <v>66</v>
      </c>
      <c r="W304" s="12"/>
      <c r="X304" s="12"/>
      <c r="Y304" s="12"/>
      <c r="Z304" s="12"/>
      <c r="AA304" s="12"/>
      <c r="AB304" s="1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267"/>
      <c r="EH304" s="168"/>
    </row>
    <row r="305" spans="1:138" s="2" customFormat="1" ht="12.75">
      <c r="A305" s="94" t="s">
        <v>307</v>
      </c>
      <c r="B305" s="94"/>
      <c r="C305" s="94"/>
      <c r="D305" s="94"/>
      <c r="E305" s="95"/>
      <c r="F305" s="14" t="s">
        <v>80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9"/>
      <c r="V305" s="20" t="s">
        <v>308</v>
      </c>
      <c r="W305" s="12"/>
      <c r="X305" s="12"/>
      <c r="Y305" s="12"/>
      <c r="Z305" s="12"/>
      <c r="AA305" s="12"/>
      <c r="AB305" s="1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267"/>
      <c r="EH305" s="168"/>
    </row>
    <row r="306" spans="1:138" s="2" customFormat="1" ht="12.75">
      <c r="A306" s="94"/>
      <c r="B306" s="94"/>
      <c r="C306" s="94"/>
      <c r="D306" s="94"/>
      <c r="E306" s="95"/>
      <c r="F306" s="16" t="s">
        <v>82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21"/>
      <c r="V306" s="20"/>
      <c r="W306" s="12"/>
      <c r="X306" s="12"/>
      <c r="Y306" s="12"/>
      <c r="Z306" s="12"/>
      <c r="AA306" s="12"/>
      <c r="AB306" s="1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267"/>
      <c r="EH306" s="168"/>
    </row>
    <row r="307" spans="1:138" s="2" customFormat="1" ht="12.75">
      <c r="A307" s="94"/>
      <c r="B307" s="94"/>
      <c r="C307" s="94"/>
      <c r="D307" s="94"/>
      <c r="E307" s="95"/>
      <c r="F307" s="16" t="s">
        <v>309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21"/>
      <c r="V307" s="20"/>
      <c r="W307" s="12"/>
      <c r="X307" s="12"/>
      <c r="Y307" s="12"/>
      <c r="Z307" s="12"/>
      <c r="AA307" s="12"/>
      <c r="AB307" s="1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267"/>
      <c r="EH307" s="168"/>
    </row>
    <row r="308" spans="1:138" s="2" customFormat="1" ht="12.75">
      <c r="A308" s="94"/>
      <c r="B308" s="94"/>
      <c r="C308" s="94"/>
      <c r="D308" s="94"/>
      <c r="E308" s="95"/>
      <c r="F308" s="73" t="s">
        <v>310</v>
      </c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81"/>
      <c r="V308" s="20"/>
      <c r="W308" s="12"/>
      <c r="X308" s="12"/>
      <c r="Y308" s="12"/>
      <c r="Z308" s="12"/>
      <c r="AA308" s="12"/>
      <c r="AB308" s="1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267"/>
      <c r="EH308" s="168"/>
    </row>
    <row r="309" spans="1:138" s="2" customFormat="1" ht="12.75">
      <c r="A309" s="94" t="s">
        <v>311</v>
      </c>
      <c r="B309" s="94"/>
      <c r="C309" s="94"/>
      <c r="D309" s="94"/>
      <c r="E309" s="95"/>
      <c r="F309" s="14" t="s">
        <v>312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9"/>
      <c r="V309" s="20"/>
      <c r="W309" s="12"/>
      <c r="X309" s="12"/>
      <c r="Y309" s="12"/>
      <c r="Z309" s="12"/>
      <c r="AA309" s="12"/>
      <c r="AB309" s="12"/>
      <c r="AC309" s="268"/>
      <c r="AD309" s="268"/>
      <c r="AE309" s="268"/>
      <c r="AF309" s="268"/>
      <c r="AG309" s="268"/>
      <c r="AH309" s="268"/>
      <c r="AI309" s="268"/>
      <c r="AJ309" s="268"/>
      <c r="AK309" s="268"/>
      <c r="AL309" s="268"/>
      <c r="AM309" s="268"/>
      <c r="AN309" s="268"/>
      <c r="AO309" s="268"/>
      <c r="AP309" s="268"/>
      <c r="AQ309" s="268"/>
      <c r="AR309" s="268"/>
      <c r="AS309" s="268"/>
      <c r="AT309" s="268"/>
      <c r="AU309" s="268"/>
      <c r="AV309" s="268"/>
      <c r="AW309" s="268"/>
      <c r="AX309" s="268"/>
      <c r="AY309" s="268"/>
      <c r="AZ309" s="268"/>
      <c r="BA309" s="268"/>
      <c r="BB309" s="268"/>
      <c r="BC309" s="268"/>
      <c r="BD309" s="268"/>
      <c r="BE309" s="268"/>
      <c r="BF309" s="268"/>
      <c r="BG309" s="268"/>
      <c r="BH309" s="268"/>
      <c r="BI309" s="268"/>
      <c r="BJ309" s="268"/>
      <c r="BK309" s="268"/>
      <c r="BL309" s="268"/>
      <c r="BM309" s="268"/>
      <c r="BN309" s="268"/>
      <c r="BO309" s="268"/>
      <c r="BP309" s="268"/>
      <c r="BQ309" s="268"/>
      <c r="BR309" s="268"/>
      <c r="BS309" s="268"/>
      <c r="BT309" s="268"/>
      <c r="BU309" s="268"/>
      <c r="BV309" s="268"/>
      <c r="BW309" s="268"/>
      <c r="BX309" s="268"/>
      <c r="BY309" s="268"/>
      <c r="BZ309" s="268"/>
      <c r="CA309" s="268"/>
      <c r="CB309" s="268"/>
      <c r="CC309" s="268"/>
      <c r="CD309" s="268"/>
      <c r="CE309" s="268"/>
      <c r="CF309" s="268"/>
      <c r="CG309" s="268"/>
      <c r="CH309" s="268"/>
      <c r="CI309" s="268"/>
      <c r="CJ309" s="268"/>
      <c r="CK309" s="268"/>
      <c r="CL309" s="268"/>
      <c r="CM309" s="268"/>
      <c r="CN309" s="268"/>
      <c r="CO309" s="268"/>
      <c r="CP309" s="268"/>
      <c r="CQ309" s="268"/>
      <c r="CR309" s="268"/>
      <c r="CS309" s="268"/>
      <c r="CT309" s="268"/>
      <c r="CU309" s="268"/>
      <c r="CV309" s="268"/>
      <c r="CW309" s="268"/>
      <c r="CX309" s="268"/>
      <c r="CY309" s="268"/>
      <c r="CZ309" s="268"/>
      <c r="DA309" s="268"/>
      <c r="DB309" s="268"/>
      <c r="DC309" s="268"/>
      <c r="DD309" s="268"/>
      <c r="DE309" s="268"/>
      <c r="DF309" s="268"/>
      <c r="DG309" s="268"/>
      <c r="DH309" s="268"/>
      <c r="DI309" s="268"/>
      <c r="DJ309" s="268"/>
      <c r="DK309" s="268"/>
      <c r="DL309" s="268"/>
      <c r="DM309" s="268"/>
      <c r="DN309" s="268"/>
      <c r="DO309" s="268"/>
      <c r="DP309" s="268"/>
      <c r="DQ309" s="268"/>
      <c r="DR309" s="268"/>
      <c r="DS309" s="268"/>
      <c r="DT309" s="268"/>
      <c r="DU309" s="268"/>
      <c r="DV309" s="268"/>
      <c r="DW309" s="268"/>
      <c r="DX309" s="268"/>
      <c r="DY309" s="268"/>
      <c r="DZ309" s="268"/>
      <c r="EA309" s="268"/>
      <c r="EB309" s="268"/>
      <c r="EC309" s="268"/>
      <c r="ED309" s="268"/>
      <c r="EE309" s="268"/>
      <c r="EF309" s="268"/>
      <c r="EG309" s="270"/>
      <c r="EH309" s="168"/>
    </row>
    <row r="310" spans="1:138" s="2" customFormat="1" ht="12.75">
      <c r="A310" s="94"/>
      <c r="B310" s="94"/>
      <c r="C310" s="94"/>
      <c r="D310" s="94"/>
      <c r="E310" s="95"/>
      <c r="F310" s="16" t="s">
        <v>169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21"/>
      <c r="V310" s="20"/>
      <c r="W310" s="12"/>
      <c r="X310" s="12"/>
      <c r="Y310" s="12"/>
      <c r="Z310" s="12"/>
      <c r="AA310" s="12"/>
      <c r="AB310" s="12"/>
      <c r="AC310" s="268"/>
      <c r="AD310" s="268"/>
      <c r="AE310" s="268"/>
      <c r="AF310" s="268"/>
      <c r="AG310" s="268"/>
      <c r="AH310" s="268"/>
      <c r="AI310" s="268"/>
      <c r="AJ310" s="268"/>
      <c r="AK310" s="268"/>
      <c r="AL310" s="268"/>
      <c r="AM310" s="268"/>
      <c r="AN310" s="268"/>
      <c r="AO310" s="268"/>
      <c r="AP310" s="268"/>
      <c r="AQ310" s="268"/>
      <c r="AR310" s="268"/>
      <c r="AS310" s="268"/>
      <c r="AT310" s="268"/>
      <c r="AU310" s="268"/>
      <c r="AV310" s="268"/>
      <c r="AW310" s="268"/>
      <c r="AX310" s="268"/>
      <c r="AY310" s="268"/>
      <c r="AZ310" s="268"/>
      <c r="BA310" s="268"/>
      <c r="BB310" s="268"/>
      <c r="BC310" s="268"/>
      <c r="BD310" s="268"/>
      <c r="BE310" s="268"/>
      <c r="BF310" s="268"/>
      <c r="BG310" s="268"/>
      <c r="BH310" s="268"/>
      <c r="BI310" s="268"/>
      <c r="BJ310" s="268"/>
      <c r="BK310" s="268"/>
      <c r="BL310" s="268"/>
      <c r="BM310" s="268"/>
      <c r="BN310" s="268"/>
      <c r="BO310" s="268"/>
      <c r="BP310" s="268"/>
      <c r="BQ310" s="268"/>
      <c r="BR310" s="268"/>
      <c r="BS310" s="268"/>
      <c r="BT310" s="268"/>
      <c r="BU310" s="268"/>
      <c r="BV310" s="268"/>
      <c r="BW310" s="268"/>
      <c r="BX310" s="268"/>
      <c r="BY310" s="268"/>
      <c r="BZ310" s="268"/>
      <c r="CA310" s="268"/>
      <c r="CB310" s="268"/>
      <c r="CC310" s="268"/>
      <c r="CD310" s="268"/>
      <c r="CE310" s="268"/>
      <c r="CF310" s="268"/>
      <c r="CG310" s="268"/>
      <c r="CH310" s="268"/>
      <c r="CI310" s="268"/>
      <c r="CJ310" s="268"/>
      <c r="CK310" s="268"/>
      <c r="CL310" s="268"/>
      <c r="CM310" s="268"/>
      <c r="CN310" s="268"/>
      <c r="CO310" s="268"/>
      <c r="CP310" s="268"/>
      <c r="CQ310" s="268"/>
      <c r="CR310" s="268"/>
      <c r="CS310" s="268"/>
      <c r="CT310" s="268"/>
      <c r="CU310" s="268"/>
      <c r="CV310" s="268"/>
      <c r="CW310" s="268"/>
      <c r="CX310" s="268"/>
      <c r="CY310" s="268"/>
      <c r="CZ310" s="268"/>
      <c r="DA310" s="268"/>
      <c r="DB310" s="268"/>
      <c r="DC310" s="268"/>
      <c r="DD310" s="268"/>
      <c r="DE310" s="268"/>
      <c r="DF310" s="268"/>
      <c r="DG310" s="268"/>
      <c r="DH310" s="268"/>
      <c r="DI310" s="268"/>
      <c r="DJ310" s="268"/>
      <c r="DK310" s="268"/>
      <c r="DL310" s="268"/>
      <c r="DM310" s="268"/>
      <c r="DN310" s="268"/>
      <c r="DO310" s="268"/>
      <c r="DP310" s="268"/>
      <c r="DQ310" s="268"/>
      <c r="DR310" s="268"/>
      <c r="DS310" s="268"/>
      <c r="DT310" s="268"/>
      <c r="DU310" s="268"/>
      <c r="DV310" s="268"/>
      <c r="DW310" s="268"/>
      <c r="DX310" s="268"/>
      <c r="DY310" s="268"/>
      <c r="DZ310" s="268"/>
      <c r="EA310" s="268"/>
      <c r="EB310" s="268"/>
      <c r="EC310" s="268"/>
      <c r="ED310" s="268"/>
      <c r="EE310" s="268"/>
      <c r="EF310" s="268"/>
      <c r="EG310" s="270"/>
      <c r="EH310" s="168"/>
    </row>
    <row r="311" spans="1:138" s="2" customFormat="1" ht="12.75">
      <c r="A311" s="94"/>
      <c r="B311" s="94"/>
      <c r="C311" s="94"/>
      <c r="D311" s="94"/>
      <c r="E311" s="95"/>
      <c r="F311" s="16" t="s">
        <v>170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21"/>
      <c r="V311" s="20"/>
      <c r="W311" s="12"/>
      <c r="X311" s="12"/>
      <c r="Y311" s="12"/>
      <c r="Z311" s="12"/>
      <c r="AA311" s="12"/>
      <c r="AB311" s="12"/>
      <c r="AC311" s="268"/>
      <c r="AD311" s="268"/>
      <c r="AE311" s="268"/>
      <c r="AF311" s="268"/>
      <c r="AG311" s="268"/>
      <c r="AH311" s="268"/>
      <c r="AI311" s="268"/>
      <c r="AJ311" s="268"/>
      <c r="AK311" s="268"/>
      <c r="AL311" s="268"/>
      <c r="AM311" s="268"/>
      <c r="AN311" s="268"/>
      <c r="AO311" s="268"/>
      <c r="AP311" s="268"/>
      <c r="AQ311" s="268"/>
      <c r="AR311" s="268"/>
      <c r="AS311" s="268"/>
      <c r="AT311" s="268"/>
      <c r="AU311" s="268"/>
      <c r="AV311" s="268"/>
      <c r="AW311" s="268"/>
      <c r="AX311" s="268"/>
      <c r="AY311" s="268"/>
      <c r="AZ311" s="268"/>
      <c r="BA311" s="268"/>
      <c r="BB311" s="268"/>
      <c r="BC311" s="268"/>
      <c r="BD311" s="268"/>
      <c r="BE311" s="268"/>
      <c r="BF311" s="268"/>
      <c r="BG311" s="268"/>
      <c r="BH311" s="268"/>
      <c r="BI311" s="268"/>
      <c r="BJ311" s="268"/>
      <c r="BK311" s="268"/>
      <c r="BL311" s="268"/>
      <c r="BM311" s="268"/>
      <c r="BN311" s="268"/>
      <c r="BO311" s="268"/>
      <c r="BP311" s="268"/>
      <c r="BQ311" s="268"/>
      <c r="BR311" s="268"/>
      <c r="BS311" s="268"/>
      <c r="BT311" s="268"/>
      <c r="BU311" s="268"/>
      <c r="BV311" s="268"/>
      <c r="BW311" s="268"/>
      <c r="BX311" s="268"/>
      <c r="BY311" s="268"/>
      <c r="BZ311" s="268"/>
      <c r="CA311" s="268"/>
      <c r="CB311" s="268"/>
      <c r="CC311" s="268"/>
      <c r="CD311" s="268"/>
      <c r="CE311" s="268"/>
      <c r="CF311" s="268"/>
      <c r="CG311" s="268"/>
      <c r="CH311" s="268"/>
      <c r="CI311" s="268"/>
      <c r="CJ311" s="268"/>
      <c r="CK311" s="268"/>
      <c r="CL311" s="268"/>
      <c r="CM311" s="268"/>
      <c r="CN311" s="268"/>
      <c r="CO311" s="268"/>
      <c r="CP311" s="268"/>
      <c r="CQ311" s="268"/>
      <c r="CR311" s="268"/>
      <c r="CS311" s="268"/>
      <c r="CT311" s="268"/>
      <c r="CU311" s="268"/>
      <c r="CV311" s="268"/>
      <c r="CW311" s="268"/>
      <c r="CX311" s="268"/>
      <c r="CY311" s="268"/>
      <c r="CZ311" s="268"/>
      <c r="DA311" s="268"/>
      <c r="DB311" s="268"/>
      <c r="DC311" s="268"/>
      <c r="DD311" s="268"/>
      <c r="DE311" s="268"/>
      <c r="DF311" s="268"/>
      <c r="DG311" s="268"/>
      <c r="DH311" s="268"/>
      <c r="DI311" s="268"/>
      <c r="DJ311" s="268"/>
      <c r="DK311" s="268"/>
      <c r="DL311" s="268"/>
      <c r="DM311" s="268"/>
      <c r="DN311" s="268"/>
      <c r="DO311" s="268"/>
      <c r="DP311" s="268"/>
      <c r="DQ311" s="268"/>
      <c r="DR311" s="268"/>
      <c r="DS311" s="268"/>
      <c r="DT311" s="268"/>
      <c r="DU311" s="268"/>
      <c r="DV311" s="268"/>
      <c r="DW311" s="268"/>
      <c r="DX311" s="268"/>
      <c r="DY311" s="268"/>
      <c r="DZ311" s="268"/>
      <c r="EA311" s="268"/>
      <c r="EB311" s="268"/>
      <c r="EC311" s="268"/>
      <c r="ED311" s="268"/>
      <c r="EE311" s="268"/>
      <c r="EF311" s="268"/>
      <c r="EG311" s="270"/>
      <c r="EH311" s="168"/>
    </row>
    <row r="312" spans="1:138" s="2" customFormat="1" ht="12.75">
      <c r="A312" s="94"/>
      <c r="B312" s="94"/>
      <c r="C312" s="94"/>
      <c r="D312" s="94"/>
      <c r="E312" s="95"/>
      <c r="F312" s="16" t="s">
        <v>122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21"/>
      <c r="V312" s="20"/>
      <c r="W312" s="12"/>
      <c r="X312" s="12"/>
      <c r="Y312" s="12"/>
      <c r="Z312" s="12"/>
      <c r="AA312" s="12"/>
      <c r="AB312" s="12"/>
      <c r="AC312" s="268"/>
      <c r="AD312" s="268"/>
      <c r="AE312" s="268"/>
      <c r="AF312" s="268"/>
      <c r="AG312" s="268"/>
      <c r="AH312" s="268"/>
      <c r="AI312" s="268"/>
      <c r="AJ312" s="268"/>
      <c r="AK312" s="268"/>
      <c r="AL312" s="268"/>
      <c r="AM312" s="268"/>
      <c r="AN312" s="268"/>
      <c r="AO312" s="268"/>
      <c r="AP312" s="268"/>
      <c r="AQ312" s="268"/>
      <c r="AR312" s="268"/>
      <c r="AS312" s="268"/>
      <c r="AT312" s="268"/>
      <c r="AU312" s="268"/>
      <c r="AV312" s="268"/>
      <c r="AW312" s="268"/>
      <c r="AX312" s="268"/>
      <c r="AY312" s="268"/>
      <c r="AZ312" s="268"/>
      <c r="BA312" s="268"/>
      <c r="BB312" s="268"/>
      <c r="BC312" s="268"/>
      <c r="BD312" s="268"/>
      <c r="BE312" s="268"/>
      <c r="BF312" s="268"/>
      <c r="BG312" s="268"/>
      <c r="BH312" s="268"/>
      <c r="BI312" s="268"/>
      <c r="BJ312" s="268"/>
      <c r="BK312" s="268"/>
      <c r="BL312" s="268"/>
      <c r="BM312" s="268"/>
      <c r="BN312" s="268"/>
      <c r="BO312" s="268"/>
      <c r="BP312" s="268"/>
      <c r="BQ312" s="268"/>
      <c r="BR312" s="268"/>
      <c r="BS312" s="268"/>
      <c r="BT312" s="268"/>
      <c r="BU312" s="268"/>
      <c r="BV312" s="268"/>
      <c r="BW312" s="268"/>
      <c r="BX312" s="268"/>
      <c r="BY312" s="268"/>
      <c r="BZ312" s="268"/>
      <c r="CA312" s="268"/>
      <c r="CB312" s="268"/>
      <c r="CC312" s="268"/>
      <c r="CD312" s="268"/>
      <c r="CE312" s="268"/>
      <c r="CF312" s="268"/>
      <c r="CG312" s="268"/>
      <c r="CH312" s="268"/>
      <c r="CI312" s="268"/>
      <c r="CJ312" s="268"/>
      <c r="CK312" s="268"/>
      <c r="CL312" s="268"/>
      <c r="CM312" s="268"/>
      <c r="CN312" s="268"/>
      <c r="CO312" s="268"/>
      <c r="CP312" s="268"/>
      <c r="CQ312" s="268"/>
      <c r="CR312" s="268"/>
      <c r="CS312" s="268"/>
      <c r="CT312" s="268"/>
      <c r="CU312" s="268"/>
      <c r="CV312" s="268"/>
      <c r="CW312" s="268"/>
      <c r="CX312" s="268"/>
      <c r="CY312" s="268"/>
      <c r="CZ312" s="268"/>
      <c r="DA312" s="268"/>
      <c r="DB312" s="268"/>
      <c r="DC312" s="268"/>
      <c r="DD312" s="268"/>
      <c r="DE312" s="268"/>
      <c r="DF312" s="268"/>
      <c r="DG312" s="268"/>
      <c r="DH312" s="268"/>
      <c r="DI312" s="268"/>
      <c r="DJ312" s="268"/>
      <c r="DK312" s="268"/>
      <c r="DL312" s="268"/>
      <c r="DM312" s="268"/>
      <c r="DN312" s="268"/>
      <c r="DO312" s="268"/>
      <c r="DP312" s="268"/>
      <c r="DQ312" s="268"/>
      <c r="DR312" s="268"/>
      <c r="DS312" s="268"/>
      <c r="DT312" s="268"/>
      <c r="DU312" s="268"/>
      <c r="DV312" s="268"/>
      <c r="DW312" s="268"/>
      <c r="DX312" s="268"/>
      <c r="DY312" s="268"/>
      <c r="DZ312" s="268"/>
      <c r="EA312" s="268"/>
      <c r="EB312" s="268"/>
      <c r="EC312" s="268"/>
      <c r="ED312" s="268"/>
      <c r="EE312" s="268"/>
      <c r="EF312" s="268"/>
      <c r="EG312" s="270"/>
      <c r="EH312" s="168"/>
    </row>
    <row r="313" spans="1:138" s="2" customFormat="1" ht="12.75">
      <c r="A313" s="94"/>
      <c r="B313" s="94"/>
      <c r="C313" s="94"/>
      <c r="D313" s="94"/>
      <c r="E313" s="95"/>
      <c r="F313" s="16" t="s">
        <v>313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21"/>
      <c r="V313" s="20"/>
      <c r="W313" s="12"/>
      <c r="X313" s="12"/>
      <c r="Y313" s="12"/>
      <c r="Z313" s="12"/>
      <c r="AA313" s="12"/>
      <c r="AB313" s="12"/>
      <c r="AC313" s="268"/>
      <c r="AD313" s="268"/>
      <c r="AE313" s="268"/>
      <c r="AF313" s="268"/>
      <c r="AG313" s="268"/>
      <c r="AH313" s="268"/>
      <c r="AI313" s="268"/>
      <c r="AJ313" s="268"/>
      <c r="AK313" s="268"/>
      <c r="AL313" s="268"/>
      <c r="AM313" s="268"/>
      <c r="AN313" s="268"/>
      <c r="AO313" s="268"/>
      <c r="AP313" s="268"/>
      <c r="AQ313" s="268"/>
      <c r="AR313" s="268"/>
      <c r="AS313" s="268"/>
      <c r="AT313" s="268"/>
      <c r="AU313" s="268"/>
      <c r="AV313" s="268"/>
      <c r="AW313" s="268"/>
      <c r="AX313" s="268"/>
      <c r="AY313" s="268"/>
      <c r="AZ313" s="268"/>
      <c r="BA313" s="268"/>
      <c r="BB313" s="268"/>
      <c r="BC313" s="268"/>
      <c r="BD313" s="268"/>
      <c r="BE313" s="268"/>
      <c r="BF313" s="268"/>
      <c r="BG313" s="268"/>
      <c r="BH313" s="268"/>
      <c r="BI313" s="268"/>
      <c r="BJ313" s="268"/>
      <c r="BK313" s="268"/>
      <c r="BL313" s="268"/>
      <c r="BM313" s="268"/>
      <c r="BN313" s="268"/>
      <c r="BO313" s="268"/>
      <c r="BP313" s="268"/>
      <c r="BQ313" s="268"/>
      <c r="BR313" s="268"/>
      <c r="BS313" s="268"/>
      <c r="BT313" s="268"/>
      <c r="BU313" s="268"/>
      <c r="BV313" s="268"/>
      <c r="BW313" s="268"/>
      <c r="BX313" s="268"/>
      <c r="BY313" s="268"/>
      <c r="BZ313" s="268"/>
      <c r="CA313" s="268"/>
      <c r="CB313" s="268"/>
      <c r="CC313" s="268"/>
      <c r="CD313" s="268"/>
      <c r="CE313" s="268"/>
      <c r="CF313" s="268"/>
      <c r="CG313" s="268"/>
      <c r="CH313" s="268"/>
      <c r="CI313" s="268"/>
      <c r="CJ313" s="268"/>
      <c r="CK313" s="268"/>
      <c r="CL313" s="268"/>
      <c r="CM313" s="268"/>
      <c r="CN313" s="268"/>
      <c r="CO313" s="268"/>
      <c r="CP313" s="268"/>
      <c r="CQ313" s="268"/>
      <c r="CR313" s="268"/>
      <c r="CS313" s="268"/>
      <c r="CT313" s="268"/>
      <c r="CU313" s="268"/>
      <c r="CV313" s="268"/>
      <c r="CW313" s="268"/>
      <c r="CX313" s="268"/>
      <c r="CY313" s="268"/>
      <c r="CZ313" s="268"/>
      <c r="DA313" s="268"/>
      <c r="DB313" s="268"/>
      <c r="DC313" s="268"/>
      <c r="DD313" s="268"/>
      <c r="DE313" s="268"/>
      <c r="DF313" s="268"/>
      <c r="DG313" s="268"/>
      <c r="DH313" s="268"/>
      <c r="DI313" s="268"/>
      <c r="DJ313" s="268"/>
      <c r="DK313" s="268"/>
      <c r="DL313" s="268"/>
      <c r="DM313" s="268"/>
      <c r="DN313" s="268"/>
      <c r="DO313" s="268"/>
      <c r="DP313" s="268"/>
      <c r="DQ313" s="268"/>
      <c r="DR313" s="268"/>
      <c r="DS313" s="268"/>
      <c r="DT313" s="268"/>
      <c r="DU313" s="268"/>
      <c r="DV313" s="268"/>
      <c r="DW313" s="268"/>
      <c r="DX313" s="268"/>
      <c r="DY313" s="268"/>
      <c r="DZ313" s="268"/>
      <c r="EA313" s="268"/>
      <c r="EB313" s="268"/>
      <c r="EC313" s="268"/>
      <c r="ED313" s="268"/>
      <c r="EE313" s="268"/>
      <c r="EF313" s="268"/>
      <c r="EG313" s="270"/>
      <c r="EH313" s="168"/>
    </row>
    <row r="314" spans="1:138" s="2" customFormat="1" ht="12.75">
      <c r="A314" s="94"/>
      <c r="B314" s="94"/>
      <c r="C314" s="94"/>
      <c r="D314" s="94"/>
      <c r="E314" s="95"/>
      <c r="F314" s="16" t="s">
        <v>314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21"/>
      <c r="V314" s="20"/>
      <c r="W314" s="12"/>
      <c r="X314" s="12"/>
      <c r="Y314" s="12"/>
      <c r="Z314" s="12"/>
      <c r="AA314" s="12"/>
      <c r="AB314" s="12"/>
      <c r="AC314" s="268"/>
      <c r="AD314" s="268"/>
      <c r="AE314" s="268"/>
      <c r="AF314" s="268"/>
      <c r="AG314" s="268"/>
      <c r="AH314" s="268"/>
      <c r="AI314" s="268"/>
      <c r="AJ314" s="268"/>
      <c r="AK314" s="268"/>
      <c r="AL314" s="268"/>
      <c r="AM314" s="268"/>
      <c r="AN314" s="268"/>
      <c r="AO314" s="268"/>
      <c r="AP314" s="268"/>
      <c r="AQ314" s="268"/>
      <c r="AR314" s="268"/>
      <c r="AS314" s="268"/>
      <c r="AT314" s="268"/>
      <c r="AU314" s="268"/>
      <c r="AV314" s="268"/>
      <c r="AW314" s="268"/>
      <c r="AX314" s="268"/>
      <c r="AY314" s="268"/>
      <c r="AZ314" s="268"/>
      <c r="BA314" s="268"/>
      <c r="BB314" s="268"/>
      <c r="BC314" s="268"/>
      <c r="BD314" s="268"/>
      <c r="BE314" s="268"/>
      <c r="BF314" s="268"/>
      <c r="BG314" s="268"/>
      <c r="BH314" s="268"/>
      <c r="BI314" s="268"/>
      <c r="BJ314" s="268"/>
      <c r="BK314" s="268"/>
      <c r="BL314" s="268"/>
      <c r="BM314" s="268"/>
      <c r="BN314" s="268"/>
      <c r="BO314" s="268"/>
      <c r="BP314" s="268"/>
      <c r="BQ314" s="268"/>
      <c r="BR314" s="268"/>
      <c r="BS314" s="268"/>
      <c r="BT314" s="268"/>
      <c r="BU314" s="268"/>
      <c r="BV314" s="268"/>
      <c r="BW314" s="268"/>
      <c r="BX314" s="268"/>
      <c r="BY314" s="268"/>
      <c r="BZ314" s="268"/>
      <c r="CA314" s="268"/>
      <c r="CB314" s="268"/>
      <c r="CC314" s="268"/>
      <c r="CD314" s="268"/>
      <c r="CE314" s="268"/>
      <c r="CF314" s="268"/>
      <c r="CG314" s="268"/>
      <c r="CH314" s="268"/>
      <c r="CI314" s="268"/>
      <c r="CJ314" s="268"/>
      <c r="CK314" s="268"/>
      <c r="CL314" s="268"/>
      <c r="CM314" s="268"/>
      <c r="CN314" s="268"/>
      <c r="CO314" s="268"/>
      <c r="CP314" s="268"/>
      <c r="CQ314" s="268"/>
      <c r="CR314" s="268"/>
      <c r="CS314" s="268"/>
      <c r="CT314" s="268"/>
      <c r="CU314" s="268"/>
      <c r="CV314" s="268"/>
      <c r="CW314" s="268"/>
      <c r="CX314" s="268"/>
      <c r="CY314" s="268"/>
      <c r="CZ314" s="268"/>
      <c r="DA314" s="268"/>
      <c r="DB314" s="268"/>
      <c r="DC314" s="268"/>
      <c r="DD314" s="268"/>
      <c r="DE314" s="268"/>
      <c r="DF314" s="268"/>
      <c r="DG314" s="268"/>
      <c r="DH314" s="268"/>
      <c r="DI314" s="268"/>
      <c r="DJ314" s="268"/>
      <c r="DK314" s="268"/>
      <c r="DL314" s="268"/>
      <c r="DM314" s="268"/>
      <c r="DN314" s="268"/>
      <c r="DO314" s="268"/>
      <c r="DP314" s="268"/>
      <c r="DQ314" s="268"/>
      <c r="DR314" s="268"/>
      <c r="DS314" s="268"/>
      <c r="DT314" s="268"/>
      <c r="DU314" s="268"/>
      <c r="DV314" s="268"/>
      <c r="DW314" s="268"/>
      <c r="DX314" s="268"/>
      <c r="DY314" s="268"/>
      <c r="DZ314" s="268"/>
      <c r="EA314" s="268"/>
      <c r="EB314" s="268"/>
      <c r="EC314" s="268"/>
      <c r="ED314" s="268"/>
      <c r="EE314" s="268"/>
      <c r="EF314" s="268"/>
      <c r="EG314" s="270"/>
      <c r="EH314" s="168"/>
    </row>
    <row r="315" spans="1:138" s="2" customFormat="1" ht="12.75">
      <c r="A315" s="188"/>
      <c r="B315" s="188"/>
      <c r="C315" s="188"/>
      <c r="D315" s="188"/>
      <c r="E315" s="189"/>
      <c r="F315" s="190" t="s">
        <v>315</v>
      </c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200"/>
      <c r="V315" s="201"/>
      <c r="W315" s="202"/>
      <c r="X315" s="202"/>
      <c r="Y315" s="202"/>
      <c r="Z315" s="202"/>
      <c r="AA315" s="202"/>
      <c r="AB315" s="202"/>
      <c r="AC315" s="269"/>
      <c r="AD315" s="269"/>
      <c r="AE315" s="269"/>
      <c r="AF315" s="269"/>
      <c r="AG315" s="269"/>
      <c r="AH315" s="269"/>
      <c r="AI315" s="269"/>
      <c r="AJ315" s="269"/>
      <c r="AK315" s="269"/>
      <c r="AL315" s="269"/>
      <c r="AM315" s="269"/>
      <c r="AN315" s="269"/>
      <c r="AO315" s="269"/>
      <c r="AP315" s="269"/>
      <c r="AQ315" s="269"/>
      <c r="AR315" s="269"/>
      <c r="AS315" s="269"/>
      <c r="AT315" s="269"/>
      <c r="AU315" s="269"/>
      <c r="AV315" s="269"/>
      <c r="AW315" s="269"/>
      <c r="AX315" s="269"/>
      <c r="AY315" s="269"/>
      <c r="AZ315" s="269"/>
      <c r="BA315" s="269"/>
      <c r="BB315" s="269"/>
      <c r="BC315" s="269"/>
      <c r="BD315" s="269"/>
      <c r="BE315" s="269"/>
      <c r="BF315" s="269"/>
      <c r="BG315" s="269"/>
      <c r="BH315" s="269"/>
      <c r="BI315" s="269"/>
      <c r="BJ315" s="269"/>
      <c r="BK315" s="269"/>
      <c r="BL315" s="269"/>
      <c r="BM315" s="269"/>
      <c r="BN315" s="269"/>
      <c r="BO315" s="269"/>
      <c r="BP315" s="269"/>
      <c r="BQ315" s="269"/>
      <c r="BR315" s="269"/>
      <c r="BS315" s="269"/>
      <c r="BT315" s="269"/>
      <c r="BU315" s="269"/>
      <c r="BV315" s="269"/>
      <c r="BW315" s="269"/>
      <c r="BX315" s="269"/>
      <c r="BY315" s="269"/>
      <c r="BZ315" s="269"/>
      <c r="CA315" s="269"/>
      <c r="CB315" s="269"/>
      <c r="CC315" s="269"/>
      <c r="CD315" s="269"/>
      <c r="CE315" s="269"/>
      <c r="CF315" s="269"/>
      <c r="CG315" s="269"/>
      <c r="CH315" s="269"/>
      <c r="CI315" s="269"/>
      <c r="CJ315" s="269"/>
      <c r="CK315" s="269"/>
      <c r="CL315" s="269"/>
      <c r="CM315" s="269"/>
      <c r="CN315" s="269"/>
      <c r="CO315" s="269"/>
      <c r="CP315" s="269"/>
      <c r="CQ315" s="269"/>
      <c r="CR315" s="269"/>
      <c r="CS315" s="269"/>
      <c r="CT315" s="269"/>
      <c r="CU315" s="269"/>
      <c r="CV315" s="269"/>
      <c r="CW315" s="269"/>
      <c r="CX315" s="269"/>
      <c r="CY315" s="269"/>
      <c r="CZ315" s="269"/>
      <c r="DA315" s="269"/>
      <c r="DB315" s="269"/>
      <c r="DC315" s="269"/>
      <c r="DD315" s="269"/>
      <c r="DE315" s="269"/>
      <c r="DF315" s="269"/>
      <c r="DG315" s="269"/>
      <c r="DH315" s="269"/>
      <c r="DI315" s="269"/>
      <c r="DJ315" s="269"/>
      <c r="DK315" s="269"/>
      <c r="DL315" s="269"/>
      <c r="DM315" s="269"/>
      <c r="DN315" s="269"/>
      <c r="DO315" s="269"/>
      <c r="DP315" s="269"/>
      <c r="DQ315" s="269"/>
      <c r="DR315" s="269"/>
      <c r="DS315" s="269"/>
      <c r="DT315" s="269"/>
      <c r="DU315" s="269"/>
      <c r="DV315" s="269"/>
      <c r="DW315" s="269"/>
      <c r="DX315" s="269"/>
      <c r="DY315" s="269"/>
      <c r="DZ315" s="269"/>
      <c r="EA315" s="269"/>
      <c r="EB315" s="269"/>
      <c r="EC315" s="269"/>
      <c r="ED315" s="269"/>
      <c r="EE315" s="269"/>
      <c r="EF315" s="269"/>
      <c r="EG315" s="271"/>
      <c r="EH315" s="168"/>
    </row>
    <row r="316" spans="1:138" s="2" customFormat="1" ht="32.25" customHeight="1">
      <c r="A316" s="192" t="s">
        <v>316</v>
      </c>
      <c r="B316" s="193"/>
      <c r="C316" s="193"/>
      <c r="D316" s="193"/>
      <c r="E316" s="193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3"/>
      <c r="AU316" s="193"/>
      <c r="AV316" s="193"/>
      <c r="AW316" s="193"/>
      <c r="AX316" s="193"/>
      <c r="AY316" s="193"/>
      <c r="AZ316" s="193"/>
      <c r="BA316" s="193"/>
      <c r="BB316" s="193"/>
      <c r="BC316" s="193"/>
      <c r="BD316" s="193"/>
      <c r="BE316" s="193"/>
      <c r="BF316" s="193"/>
      <c r="BG316" s="193"/>
      <c r="BH316" s="193"/>
      <c r="BI316" s="193"/>
      <c r="BJ316" s="193"/>
      <c r="BK316" s="193"/>
      <c r="BL316" s="193"/>
      <c r="BM316" s="193"/>
      <c r="BN316" s="193"/>
      <c r="BO316" s="193"/>
      <c r="BP316" s="193"/>
      <c r="BQ316" s="193"/>
      <c r="BR316" s="193"/>
      <c r="BS316" s="193"/>
      <c r="BT316" s="193"/>
      <c r="BU316" s="193"/>
      <c r="BV316" s="193"/>
      <c r="BW316" s="193"/>
      <c r="BX316" s="193"/>
      <c r="BY316" s="193"/>
      <c r="BZ316" s="193"/>
      <c r="CA316" s="193"/>
      <c r="CB316" s="193"/>
      <c r="CC316" s="193"/>
      <c r="CD316" s="193"/>
      <c r="CE316" s="193"/>
      <c r="CF316" s="193"/>
      <c r="CG316" s="193"/>
      <c r="CH316" s="193"/>
      <c r="CI316" s="193"/>
      <c r="CJ316" s="193"/>
      <c r="CK316" s="193"/>
      <c r="CL316" s="193"/>
      <c r="CM316" s="193"/>
      <c r="CN316" s="193"/>
      <c r="CO316" s="193"/>
      <c r="CP316" s="193"/>
      <c r="CQ316" s="193"/>
      <c r="CR316" s="193"/>
      <c r="CS316" s="193"/>
      <c r="CT316" s="193"/>
      <c r="CU316" s="193"/>
      <c r="CV316" s="193"/>
      <c r="CW316" s="193"/>
      <c r="CX316" s="193"/>
      <c r="CY316" s="193"/>
      <c r="CZ316" s="193"/>
      <c r="DA316" s="193"/>
      <c r="DB316" s="193"/>
      <c r="DC316" s="193"/>
      <c r="DD316" s="193"/>
      <c r="DE316" s="193"/>
      <c r="DF316" s="193"/>
      <c r="DG316" s="193"/>
      <c r="DH316" s="193"/>
      <c r="DI316" s="193"/>
      <c r="DJ316" s="193"/>
      <c r="DK316" s="193"/>
      <c r="DL316" s="193"/>
      <c r="DM316" s="193"/>
      <c r="DN316" s="193"/>
      <c r="DO316" s="193"/>
      <c r="DP316" s="193"/>
      <c r="DQ316" s="193"/>
      <c r="DR316" s="193"/>
      <c r="DS316" s="193"/>
      <c r="DT316" s="193"/>
      <c r="DU316" s="193"/>
      <c r="DV316" s="193"/>
      <c r="DW316" s="193"/>
      <c r="DX316" s="193"/>
      <c r="DY316" s="193"/>
      <c r="DZ316" s="193"/>
      <c r="EA316" s="193"/>
      <c r="EB316" s="193"/>
      <c r="EC316" s="193"/>
      <c r="ED316" s="193"/>
      <c r="EE316" s="193"/>
      <c r="EF316" s="193"/>
      <c r="EG316" s="265"/>
      <c r="EH316" s="168"/>
    </row>
    <row r="317" spans="1:138" s="2" customFormat="1" ht="12.75">
      <c r="A317" s="194" t="s">
        <v>60</v>
      </c>
      <c r="B317" s="194"/>
      <c r="C317" s="194"/>
      <c r="D317" s="194"/>
      <c r="E317" s="195"/>
      <c r="F317" s="73" t="s">
        <v>317</v>
      </c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81"/>
      <c r="V317" s="203" t="s">
        <v>94</v>
      </c>
      <c r="W317" s="204"/>
      <c r="X317" s="204"/>
      <c r="Y317" s="204"/>
      <c r="Z317" s="204"/>
      <c r="AA317" s="204"/>
      <c r="AB317" s="204"/>
      <c r="AC317" s="223"/>
      <c r="AD317" s="223"/>
      <c r="AE317" s="223"/>
      <c r="AF317" s="223"/>
      <c r="AG317" s="223"/>
      <c r="AH317" s="223"/>
      <c r="AI317" s="223"/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3"/>
      <c r="BD317" s="223"/>
      <c r="BE317" s="223"/>
      <c r="BF317" s="223"/>
      <c r="BG317" s="223"/>
      <c r="BH317" s="223"/>
      <c r="BI317" s="223"/>
      <c r="BJ317" s="223"/>
      <c r="BK317" s="223"/>
      <c r="BL317" s="223"/>
      <c r="BM317" s="223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  <c r="CG317" s="223"/>
      <c r="CH317" s="223"/>
      <c r="CI317" s="223"/>
      <c r="CJ317" s="223"/>
      <c r="CK317" s="223"/>
      <c r="CL317" s="223"/>
      <c r="CM317" s="223"/>
      <c r="CN317" s="223"/>
      <c r="CO317" s="223"/>
      <c r="CP317" s="223"/>
      <c r="CQ317" s="223"/>
      <c r="CR317" s="223"/>
      <c r="CS317" s="223"/>
      <c r="CT317" s="223"/>
      <c r="CU317" s="223"/>
      <c r="CV317" s="223"/>
      <c r="CW317" s="223"/>
      <c r="CX317" s="223"/>
      <c r="CY317" s="223"/>
      <c r="CZ317" s="223"/>
      <c r="DA317" s="223"/>
      <c r="DB317" s="223"/>
      <c r="DC317" s="223"/>
      <c r="DD317" s="223"/>
      <c r="DE317" s="223"/>
      <c r="DF317" s="223"/>
      <c r="DG317" s="223"/>
      <c r="DH317" s="223"/>
      <c r="DI317" s="223"/>
      <c r="DJ317" s="223"/>
      <c r="DK317" s="223"/>
      <c r="DL317" s="223"/>
      <c r="DM317" s="223"/>
      <c r="DN317" s="223"/>
      <c r="DO317" s="223"/>
      <c r="DP317" s="223"/>
      <c r="DQ317" s="223"/>
      <c r="DR317" s="223"/>
      <c r="DS317" s="223"/>
      <c r="DT317" s="223"/>
      <c r="DU317" s="223"/>
      <c r="DV317" s="223"/>
      <c r="DW317" s="223"/>
      <c r="DX317" s="223"/>
      <c r="DY317" s="223"/>
      <c r="DZ317" s="223"/>
      <c r="EA317" s="223"/>
      <c r="EB317" s="223"/>
      <c r="EC317" s="223"/>
      <c r="ED317" s="223"/>
      <c r="EE317" s="223"/>
      <c r="EF317" s="223"/>
      <c r="EG317" s="266"/>
      <c r="EH317" s="168"/>
    </row>
    <row r="318" spans="1:138" s="2" customFormat="1" ht="12.75">
      <c r="A318" s="94" t="s">
        <v>76</v>
      </c>
      <c r="B318" s="94"/>
      <c r="C318" s="94"/>
      <c r="D318" s="94"/>
      <c r="E318" s="95"/>
      <c r="F318" s="14" t="s">
        <v>318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9"/>
      <c r="V318" s="20" t="s">
        <v>94</v>
      </c>
      <c r="W318" s="12"/>
      <c r="X318" s="12"/>
      <c r="Y318" s="12"/>
      <c r="Z318" s="12"/>
      <c r="AA318" s="12"/>
      <c r="AB318" s="1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267"/>
      <c r="EH318" s="168"/>
    </row>
    <row r="319" spans="1:138" s="2" customFormat="1" ht="12.75">
      <c r="A319" s="94"/>
      <c r="B319" s="94"/>
      <c r="C319" s="94"/>
      <c r="D319" s="94"/>
      <c r="E319" s="95"/>
      <c r="F319" s="16" t="s">
        <v>319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21"/>
      <c r="V319" s="20"/>
      <c r="W319" s="12"/>
      <c r="X319" s="12"/>
      <c r="Y319" s="12"/>
      <c r="Z319" s="12"/>
      <c r="AA319" s="12"/>
      <c r="AB319" s="1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267"/>
      <c r="EH319" s="168"/>
    </row>
    <row r="320" spans="1:138" s="2" customFormat="1" ht="12.75">
      <c r="A320" s="94"/>
      <c r="B320" s="94"/>
      <c r="C320" s="94"/>
      <c r="D320" s="94"/>
      <c r="E320" s="95"/>
      <c r="F320" s="16" t="s">
        <v>320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21"/>
      <c r="V320" s="20"/>
      <c r="W320" s="12"/>
      <c r="X320" s="12"/>
      <c r="Y320" s="12"/>
      <c r="Z320" s="12"/>
      <c r="AA320" s="12"/>
      <c r="AB320" s="1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267"/>
      <c r="EH320" s="168"/>
    </row>
    <row r="321" spans="1:138" s="2" customFormat="1" ht="12.75">
      <c r="A321" s="94"/>
      <c r="B321" s="94"/>
      <c r="C321" s="94"/>
      <c r="D321" s="94"/>
      <c r="E321" s="95"/>
      <c r="F321" s="16" t="s">
        <v>321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21"/>
      <c r="V321" s="20"/>
      <c r="W321" s="12"/>
      <c r="X321" s="12"/>
      <c r="Y321" s="12"/>
      <c r="Z321" s="12"/>
      <c r="AA321" s="12"/>
      <c r="AB321" s="1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267"/>
      <c r="EH321" s="168"/>
    </row>
    <row r="322" spans="1:138" s="2" customFormat="1" ht="12.75">
      <c r="A322" s="94"/>
      <c r="B322" s="94"/>
      <c r="C322" s="94"/>
      <c r="D322" s="94"/>
      <c r="E322" s="95"/>
      <c r="F322" s="16" t="s">
        <v>322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21"/>
      <c r="V322" s="20"/>
      <c r="W322" s="12"/>
      <c r="X322" s="12"/>
      <c r="Y322" s="12"/>
      <c r="Z322" s="12"/>
      <c r="AA322" s="12"/>
      <c r="AB322" s="1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267"/>
      <c r="EH322" s="168"/>
    </row>
    <row r="323" spans="1:138" s="2" customFormat="1" ht="12.75">
      <c r="A323" s="94"/>
      <c r="B323" s="94"/>
      <c r="C323" s="94"/>
      <c r="D323" s="94"/>
      <c r="E323" s="95"/>
      <c r="F323" s="16" t="s">
        <v>323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21"/>
      <c r="V323" s="20"/>
      <c r="W323" s="12"/>
      <c r="X323" s="12"/>
      <c r="Y323" s="12"/>
      <c r="Z323" s="12"/>
      <c r="AA323" s="12"/>
      <c r="AB323" s="1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267"/>
      <c r="EH323" s="168"/>
    </row>
    <row r="324" spans="1:138" s="2" customFormat="1" ht="12.75">
      <c r="A324" s="94"/>
      <c r="B324" s="94"/>
      <c r="C324" s="94"/>
      <c r="D324" s="94"/>
      <c r="E324" s="95"/>
      <c r="F324" s="73" t="s">
        <v>324</v>
      </c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81"/>
      <c r="V324" s="20"/>
      <c r="W324" s="12"/>
      <c r="X324" s="12"/>
      <c r="Y324" s="12"/>
      <c r="Z324" s="12"/>
      <c r="AA324" s="12"/>
      <c r="AB324" s="1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267"/>
      <c r="EH324" s="168"/>
    </row>
    <row r="325" spans="1:138" s="2" customFormat="1" ht="12.75">
      <c r="A325" s="94" t="s">
        <v>89</v>
      </c>
      <c r="B325" s="94"/>
      <c r="C325" s="94"/>
      <c r="D325" s="94"/>
      <c r="E325" s="95"/>
      <c r="F325" s="14" t="s">
        <v>325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9"/>
      <c r="V325" s="20" t="s">
        <v>326</v>
      </c>
      <c r="W325" s="12"/>
      <c r="X325" s="12"/>
      <c r="Y325" s="12"/>
      <c r="Z325" s="12"/>
      <c r="AA325" s="12"/>
      <c r="AB325" s="1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267"/>
      <c r="EH325" s="168"/>
    </row>
    <row r="326" spans="1:138" s="2" customFormat="1" ht="12.75">
      <c r="A326" s="94"/>
      <c r="B326" s="94"/>
      <c r="C326" s="94"/>
      <c r="D326" s="94"/>
      <c r="E326" s="95"/>
      <c r="F326" s="73" t="s">
        <v>327</v>
      </c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81"/>
      <c r="V326" s="20"/>
      <c r="W326" s="12"/>
      <c r="X326" s="12"/>
      <c r="Y326" s="12"/>
      <c r="Z326" s="12"/>
      <c r="AA326" s="12"/>
      <c r="AB326" s="1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267"/>
      <c r="EH326" s="168"/>
    </row>
    <row r="327" spans="1:138" s="2" customFormat="1" ht="12.75">
      <c r="A327" s="94" t="s">
        <v>132</v>
      </c>
      <c r="B327" s="94"/>
      <c r="C327" s="94"/>
      <c r="D327" s="94"/>
      <c r="E327" s="95"/>
      <c r="F327" s="14" t="s">
        <v>328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9"/>
      <c r="V327" s="20" t="s">
        <v>326</v>
      </c>
      <c r="W327" s="12"/>
      <c r="X327" s="12"/>
      <c r="Y327" s="12"/>
      <c r="Z327" s="12"/>
      <c r="AA327" s="12"/>
      <c r="AB327" s="1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267"/>
      <c r="EH327" s="168"/>
    </row>
    <row r="328" spans="1:138" s="2" customFormat="1" ht="12.75">
      <c r="A328" s="94"/>
      <c r="B328" s="94"/>
      <c r="C328" s="94"/>
      <c r="D328" s="94"/>
      <c r="E328" s="95"/>
      <c r="F328" s="73" t="s">
        <v>128</v>
      </c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81"/>
      <c r="V328" s="20"/>
      <c r="W328" s="12"/>
      <c r="X328" s="12"/>
      <c r="Y328" s="12"/>
      <c r="Z328" s="12"/>
      <c r="AA328" s="12"/>
      <c r="AB328" s="1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267"/>
      <c r="EH328" s="168"/>
    </row>
    <row r="329" spans="1:138" s="2" customFormat="1" ht="12.75">
      <c r="A329" s="94" t="s">
        <v>179</v>
      </c>
      <c r="B329" s="94"/>
      <c r="C329" s="94"/>
      <c r="D329" s="94"/>
      <c r="E329" s="95"/>
      <c r="F329" s="14" t="s">
        <v>329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9"/>
      <c r="V329" s="20" t="s">
        <v>330</v>
      </c>
      <c r="W329" s="12"/>
      <c r="X329" s="12"/>
      <c r="Y329" s="12"/>
      <c r="Z329" s="12"/>
      <c r="AA329" s="12"/>
      <c r="AB329" s="1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267"/>
      <c r="EH329" s="168"/>
    </row>
    <row r="330" spans="1:138" s="2" customFormat="1" ht="12.75">
      <c r="A330" s="94"/>
      <c r="B330" s="94"/>
      <c r="C330" s="94"/>
      <c r="D330" s="94"/>
      <c r="E330" s="95"/>
      <c r="F330" s="73" t="s">
        <v>331</v>
      </c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81"/>
      <c r="V330" s="20"/>
      <c r="W330" s="12"/>
      <c r="X330" s="12"/>
      <c r="Y330" s="12"/>
      <c r="Z330" s="12"/>
      <c r="AA330" s="12"/>
      <c r="AB330" s="1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267"/>
      <c r="EH330" s="168"/>
    </row>
    <row r="331" spans="1:138" s="2" customFormat="1" ht="12.75">
      <c r="A331" s="94" t="s">
        <v>198</v>
      </c>
      <c r="B331" s="94"/>
      <c r="C331" s="94"/>
      <c r="D331" s="94"/>
      <c r="E331" s="95"/>
      <c r="F331" s="14" t="s">
        <v>329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9"/>
      <c r="V331" s="20" t="s">
        <v>330</v>
      </c>
      <c r="W331" s="12"/>
      <c r="X331" s="12"/>
      <c r="Y331" s="12"/>
      <c r="Z331" s="12"/>
      <c r="AA331" s="12"/>
      <c r="AB331" s="1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267"/>
      <c r="EH331" s="168"/>
    </row>
    <row r="332" spans="1:138" s="2" customFormat="1" ht="12.75">
      <c r="A332" s="94"/>
      <c r="B332" s="94"/>
      <c r="C332" s="94"/>
      <c r="D332" s="94"/>
      <c r="E332" s="95"/>
      <c r="F332" s="73" t="s">
        <v>332</v>
      </c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81"/>
      <c r="V332" s="20"/>
      <c r="W332" s="12"/>
      <c r="X332" s="12"/>
      <c r="Y332" s="12"/>
      <c r="Z332" s="12"/>
      <c r="AA332" s="12"/>
      <c r="AB332" s="1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267"/>
      <c r="EH332" s="168"/>
    </row>
    <row r="333" spans="1:138" s="2" customFormat="1" ht="12.75">
      <c r="A333" s="94" t="s">
        <v>203</v>
      </c>
      <c r="B333" s="94"/>
      <c r="C333" s="94"/>
      <c r="D333" s="94"/>
      <c r="E333" s="95"/>
      <c r="F333" s="14" t="s">
        <v>133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9"/>
      <c r="V333" s="20" t="s">
        <v>333</v>
      </c>
      <c r="W333" s="12"/>
      <c r="X333" s="12"/>
      <c r="Y333" s="12"/>
      <c r="Z333" s="12"/>
      <c r="AA333" s="12"/>
      <c r="AB333" s="1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267"/>
      <c r="EH333" s="168"/>
    </row>
    <row r="334" spans="1:138" s="2" customFormat="1" ht="12.75">
      <c r="A334" s="94"/>
      <c r="B334" s="94"/>
      <c r="C334" s="94"/>
      <c r="D334" s="94"/>
      <c r="E334" s="95"/>
      <c r="F334" s="16" t="s">
        <v>334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21"/>
      <c r="V334" s="20"/>
      <c r="W334" s="12"/>
      <c r="X334" s="12"/>
      <c r="Y334" s="12"/>
      <c r="Z334" s="12"/>
      <c r="AA334" s="12"/>
      <c r="AB334" s="1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267"/>
      <c r="EH334" s="168"/>
    </row>
    <row r="335" spans="1:138" s="2" customFormat="1" ht="12.75">
      <c r="A335" s="94"/>
      <c r="B335" s="94"/>
      <c r="C335" s="94"/>
      <c r="D335" s="94"/>
      <c r="E335" s="95"/>
      <c r="F335" s="73" t="s">
        <v>145</v>
      </c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81"/>
      <c r="V335" s="20"/>
      <c r="W335" s="12"/>
      <c r="X335" s="12"/>
      <c r="Y335" s="12"/>
      <c r="Z335" s="12"/>
      <c r="AA335" s="12"/>
      <c r="AB335" s="1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267"/>
      <c r="EH335" s="168"/>
    </row>
    <row r="336" spans="1:138" s="2" customFormat="1" ht="12.75">
      <c r="A336" s="94" t="s">
        <v>335</v>
      </c>
      <c r="B336" s="94"/>
      <c r="C336" s="94"/>
      <c r="D336" s="94"/>
      <c r="E336" s="95"/>
      <c r="F336" s="14" t="s">
        <v>336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9"/>
      <c r="V336" s="20" t="s">
        <v>333</v>
      </c>
      <c r="W336" s="12"/>
      <c r="X336" s="12"/>
      <c r="Y336" s="12"/>
      <c r="Z336" s="12"/>
      <c r="AA336" s="12"/>
      <c r="AB336" s="1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267"/>
      <c r="EH336" s="168"/>
    </row>
    <row r="337" spans="1:138" s="2" customFormat="1" ht="12.75">
      <c r="A337" s="94"/>
      <c r="B337" s="94"/>
      <c r="C337" s="94"/>
      <c r="D337" s="94"/>
      <c r="E337" s="95"/>
      <c r="F337" s="73" t="s">
        <v>337</v>
      </c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81"/>
      <c r="V337" s="20"/>
      <c r="W337" s="12"/>
      <c r="X337" s="12"/>
      <c r="Y337" s="12"/>
      <c r="Z337" s="12"/>
      <c r="AA337" s="12"/>
      <c r="AB337" s="1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267"/>
      <c r="EH337" s="168"/>
    </row>
    <row r="338" spans="1:138" s="2" customFormat="1" ht="12.75">
      <c r="A338" s="94" t="s">
        <v>338</v>
      </c>
      <c r="B338" s="94"/>
      <c r="C338" s="94"/>
      <c r="D338" s="94"/>
      <c r="E338" s="95"/>
      <c r="F338" s="14" t="s">
        <v>336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9"/>
      <c r="V338" s="20" t="s">
        <v>333</v>
      </c>
      <c r="W338" s="12"/>
      <c r="X338" s="12"/>
      <c r="Y338" s="12"/>
      <c r="Z338" s="12"/>
      <c r="AA338" s="12"/>
      <c r="AB338" s="1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267"/>
      <c r="EH338" s="168"/>
    </row>
    <row r="339" spans="1:138" s="2" customFormat="1" ht="12.75">
      <c r="A339" s="94"/>
      <c r="B339" s="94"/>
      <c r="C339" s="94"/>
      <c r="D339" s="94"/>
      <c r="E339" s="95"/>
      <c r="F339" s="73" t="s">
        <v>339</v>
      </c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81"/>
      <c r="V339" s="20"/>
      <c r="W339" s="12"/>
      <c r="X339" s="12"/>
      <c r="Y339" s="12"/>
      <c r="Z339" s="12"/>
      <c r="AA339" s="12"/>
      <c r="AB339" s="1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267"/>
      <c r="EH339" s="168"/>
    </row>
    <row r="340" spans="1:138" s="2" customFormat="1" ht="12.75">
      <c r="A340" s="94" t="s">
        <v>340</v>
      </c>
      <c r="B340" s="94"/>
      <c r="C340" s="94"/>
      <c r="D340" s="94"/>
      <c r="E340" s="95"/>
      <c r="F340" s="14" t="s">
        <v>341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9"/>
      <c r="V340" s="20" t="s">
        <v>333</v>
      </c>
      <c r="W340" s="12"/>
      <c r="X340" s="12"/>
      <c r="Y340" s="12"/>
      <c r="Z340" s="12"/>
      <c r="AA340" s="12"/>
      <c r="AB340" s="1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267"/>
      <c r="EH340" s="168"/>
    </row>
    <row r="341" spans="1:138" s="2" customFormat="1" ht="12.75">
      <c r="A341" s="94"/>
      <c r="B341" s="94"/>
      <c r="C341" s="94"/>
      <c r="D341" s="94"/>
      <c r="E341" s="95"/>
      <c r="F341" s="16" t="s">
        <v>342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21"/>
      <c r="V341" s="20"/>
      <c r="W341" s="12"/>
      <c r="X341" s="12"/>
      <c r="Y341" s="12"/>
      <c r="Z341" s="12"/>
      <c r="AA341" s="12"/>
      <c r="AB341" s="1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267"/>
      <c r="EH341" s="168"/>
    </row>
    <row r="342" spans="1:138" s="2" customFormat="1" ht="12.75">
      <c r="A342" s="94"/>
      <c r="B342" s="94"/>
      <c r="C342" s="94"/>
      <c r="D342" s="94"/>
      <c r="E342" s="95"/>
      <c r="F342" s="73" t="s">
        <v>343</v>
      </c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81"/>
      <c r="V342" s="20"/>
      <c r="W342" s="12"/>
      <c r="X342" s="12"/>
      <c r="Y342" s="12"/>
      <c r="Z342" s="12"/>
      <c r="AA342" s="12"/>
      <c r="AB342" s="1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267"/>
      <c r="EH342" s="168"/>
    </row>
    <row r="343" spans="1:138" s="2" customFormat="1" ht="12.75">
      <c r="A343" s="94" t="s">
        <v>300</v>
      </c>
      <c r="B343" s="94"/>
      <c r="C343" s="94"/>
      <c r="D343" s="94"/>
      <c r="E343" s="95"/>
      <c r="F343" s="14" t="s">
        <v>344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9"/>
      <c r="V343" s="20"/>
      <c r="W343" s="12"/>
      <c r="X343" s="12"/>
      <c r="Y343" s="12"/>
      <c r="Z343" s="12"/>
      <c r="AA343" s="12"/>
      <c r="AB343" s="1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267"/>
      <c r="EH343" s="168"/>
    </row>
    <row r="344" spans="1:138" s="2" customFormat="1" ht="12.75">
      <c r="A344" s="94"/>
      <c r="B344" s="94"/>
      <c r="C344" s="94"/>
      <c r="D344" s="94"/>
      <c r="E344" s="95"/>
      <c r="F344" s="73" t="s">
        <v>145</v>
      </c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81"/>
      <c r="V344" s="20"/>
      <c r="W344" s="12"/>
      <c r="X344" s="12"/>
      <c r="Y344" s="12"/>
      <c r="Z344" s="12"/>
      <c r="AA344" s="12"/>
      <c r="AB344" s="1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267"/>
      <c r="EH344" s="168"/>
    </row>
    <row r="345" spans="1:138" s="2" customFormat="1" ht="12.75">
      <c r="A345" s="94" t="s">
        <v>345</v>
      </c>
      <c r="B345" s="94"/>
      <c r="C345" s="94"/>
      <c r="D345" s="94"/>
      <c r="E345" s="95"/>
      <c r="F345" s="14" t="s">
        <v>346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9"/>
      <c r="V345" s="20" t="s">
        <v>333</v>
      </c>
      <c r="W345" s="12"/>
      <c r="X345" s="12"/>
      <c r="Y345" s="12"/>
      <c r="Z345" s="12"/>
      <c r="AA345" s="12"/>
      <c r="AB345" s="1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267"/>
      <c r="EH345" s="168"/>
    </row>
    <row r="346" spans="1:138" s="2" customFormat="1" ht="12.75">
      <c r="A346" s="94"/>
      <c r="B346" s="94"/>
      <c r="C346" s="94"/>
      <c r="D346" s="94"/>
      <c r="E346" s="95"/>
      <c r="F346" s="16" t="s">
        <v>337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21"/>
      <c r="V346" s="20"/>
      <c r="W346" s="12"/>
      <c r="X346" s="12"/>
      <c r="Y346" s="12"/>
      <c r="Z346" s="12"/>
      <c r="AA346" s="12"/>
      <c r="AB346" s="1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267"/>
      <c r="EH346" s="168"/>
    </row>
    <row r="347" spans="1:138" s="2" customFormat="1" ht="12.75">
      <c r="A347" s="94"/>
      <c r="B347" s="94"/>
      <c r="C347" s="94"/>
      <c r="D347" s="94"/>
      <c r="E347" s="95"/>
      <c r="F347" s="16" t="s">
        <v>347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21"/>
      <c r="V347" s="20"/>
      <c r="W347" s="12"/>
      <c r="X347" s="12"/>
      <c r="Y347" s="12"/>
      <c r="Z347" s="12"/>
      <c r="AA347" s="12"/>
      <c r="AB347" s="1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267"/>
      <c r="EH347" s="168"/>
    </row>
    <row r="348" spans="1:138" s="2" customFormat="1" ht="12.75">
      <c r="A348" s="94"/>
      <c r="B348" s="94"/>
      <c r="C348" s="94"/>
      <c r="D348" s="94"/>
      <c r="E348" s="95"/>
      <c r="F348" s="16" t="s">
        <v>348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21"/>
      <c r="V348" s="20" t="s">
        <v>349</v>
      </c>
      <c r="W348" s="12"/>
      <c r="X348" s="12"/>
      <c r="Y348" s="12"/>
      <c r="Z348" s="12"/>
      <c r="AA348" s="12"/>
      <c r="AB348" s="1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267"/>
      <c r="EH348" s="168"/>
    </row>
    <row r="349" spans="1:138" s="2" customFormat="1" ht="12.75">
      <c r="A349" s="94"/>
      <c r="B349" s="94"/>
      <c r="C349" s="94"/>
      <c r="D349" s="94"/>
      <c r="E349" s="95"/>
      <c r="F349" s="73" t="s">
        <v>337</v>
      </c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81"/>
      <c r="V349" s="20"/>
      <c r="W349" s="12"/>
      <c r="X349" s="12"/>
      <c r="Y349" s="12"/>
      <c r="Z349" s="12"/>
      <c r="AA349" s="12"/>
      <c r="AB349" s="1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267"/>
      <c r="EH349" s="168"/>
    </row>
    <row r="350" spans="1:138" s="2" customFormat="1" ht="12.75">
      <c r="A350" s="94" t="s">
        <v>350</v>
      </c>
      <c r="B350" s="94"/>
      <c r="C350" s="94"/>
      <c r="D350" s="94"/>
      <c r="E350" s="95"/>
      <c r="F350" s="14" t="s">
        <v>351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9"/>
      <c r="V350" s="20" t="s">
        <v>333</v>
      </c>
      <c r="W350" s="12"/>
      <c r="X350" s="12"/>
      <c r="Y350" s="12"/>
      <c r="Z350" s="12"/>
      <c r="AA350" s="12"/>
      <c r="AB350" s="1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267"/>
      <c r="EH350" s="168"/>
    </row>
    <row r="351" spans="1:138" s="2" customFormat="1" ht="12.75">
      <c r="A351" s="94"/>
      <c r="B351" s="94"/>
      <c r="C351" s="94"/>
      <c r="D351" s="94"/>
      <c r="E351" s="95"/>
      <c r="F351" s="16" t="s">
        <v>337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21"/>
      <c r="V351" s="20"/>
      <c r="W351" s="12"/>
      <c r="X351" s="12"/>
      <c r="Y351" s="12"/>
      <c r="Z351" s="12"/>
      <c r="AA351" s="12"/>
      <c r="AB351" s="1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267"/>
      <c r="EH351" s="168"/>
    </row>
    <row r="352" spans="1:138" s="2" customFormat="1" ht="12.75">
      <c r="A352" s="94"/>
      <c r="B352" s="94"/>
      <c r="C352" s="94"/>
      <c r="D352" s="94"/>
      <c r="E352" s="95"/>
      <c r="F352" s="16" t="s">
        <v>347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21"/>
      <c r="V352" s="20" t="s">
        <v>352</v>
      </c>
      <c r="W352" s="12"/>
      <c r="X352" s="12"/>
      <c r="Y352" s="12"/>
      <c r="Z352" s="12"/>
      <c r="AA352" s="12"/>
      <c r="AB352" s="1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267"/>
      <c r="EH352" s="168"/>
    </row>
    <row r="353" spans="1:138" s="2" customFormat="1" ht="12.75">
      <c r="A353" s="94"/>
      <c r="B353" s="94"/>
      <c r="C353" s="94"/>
      <c r="D353" s="94"/>
      <c r="E353" s="95"/>
      <c r="F353" s="16" t="s">
        <v>353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21"/>
      <c r="V353" s="20"/>
      <c r="W353" s="12"/>
      <c r="X353" s="12"/>
      <c r="Y353" s="12"/>
      <c r="Z353" s="12"/>
      <c r="AA353" s="12"/>
      <c r="AB353" s="1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267"/>
      <c r="EH353" s="168"/>
    </row>
    <row r="354" spans="1:138" s="2" customFormat="1" ht="12.75">
      <c r="A354" s="94"/>
      <c r="B354" s="94"/>
      <c r="C354" s="94"/>
      <c r="D354" s="94"/>
      <c r="E354" s="95"/>
      <c r="F354" s="16" t="s">
        <v>337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21"/>
      <c r="V354" s="20"/>
      <c r="W354" s="12"/>
      <c r="X354" s="12"/>
      <c r="Y354" s="12"/>
      <c r="Z354" s="12"/>
      <c r="AA354" s="12"/>
      <c r="AB354" s="1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267"/>
      <c r="EH354" s="168"/>
    </row>
    <row r="355" spans="1:138" s="2" customFormat="1" ht="12.75">
      <c r="A355" s="94"/>
      <c r="B355" s="94"/>
      <c r="C355" s="94"/>
      <c r="D355" s="94"/>
      <c r="E355" s="95"/>
      <c r="F355" s="16" t="s">
        <v>354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21"/>
      <c r="V355" s="20"/>
      <c r="W355" s="12"/>
      <c r="X355" s="12"/>
      <c r="Y355" s="12"/>
      <c r="Z355" s="12"/>
      <c r="AA355" s="12"/>
      <c r="AB355" s="12"/>
      <c r="AC355" s="268"/>
      <c r="AD355" s="268"/>
      <c r="AE355" s="268"/>
      <c r="AF355" s="268"/>
      <c r="AG355" s="268"/>
      <c r="AH355" s="268"/>
      <c r="AI355" s="268"/>
      <c r="AJ355" s="268"/>
      <c r="AK355" s="268"/>
      <c r="AL355" s="268"/>
      <c r="AM355" s="268"/>
      <c r="AN355" s="268"/>
      <c r="AO355" s="268"/>
      <c r="AP355" s="268"/>
      <c r="AQ355" s="268"/>
      <c r="AR355" s="268"/>
      <c r="AS355" s="268"/>
      <c r="AT355" s="268"/>
      <c r="AU355" s="268"/>
      <c r="AV355" s="268"/>
      <c r="AW355" s="268"/>
      <c r="AX355" s="268"/>
      <c r="AY355" s="268"/>
      <c r="AZ355" s="268"/>
      <c r="BA355" s="268"/>
      <c r="BB355" s="268"/>
      <c r="BC355" s="268"/>
      <c r="BD355" s="268"/>
      <c r="BE355" s="268"/>
      <c r="BF355" s="268"/>
      <c r="BG355" s="268"/>
      <c r="BH355" s="268"/>
      <c r="BI355" s="268"/>
      <c r="BJ355" s="268"/>
      <c r="BK355" s="268"/>
      <c r="BL355" s="268"/>
      <c r="BM355" s="268"/>
      <c r="BN355" s="268"/>
      <c r="BO355" s="268"/>
      <c r="BP355" s="268"/>
      <c r="BQ355" s="268"/>
      <c r="BR355" s="268"/>
      <c r="BS355" s="268"/>
      <c r="BT355" s="268"/>
      <c r="BU355" s="268"/>
      <c r="BV355" s="268"/>
      <c r="BW355" s="268"/>
      <c r="BX355" s="268"/>
      <c r="BY355" s="268"/>
      <c r="BZ355" s="268"/>
      <c r="CA355" s="268"/>
      <c r="CB355" s="268"/>
      <c r="CC355" s="268"/>
      <c r="CD355" s="268"/>
      <c r="CE355" s="268"/>
      <c r="CF355" s="268"/>
      <c r="CG355" s="268"/>
      <c r="CH355" s="268"/>
      <c r="CI355" s="268"/>
      <c r="CJ355" s="268"/>
      <c r="CK355" s="268"/>
      <c r="CL355" s="268"/>
      <c r="CM355" s="268"/>
      <c r="CN355" s="268"/>
      <c r="CO355" s="268"/>
      <c r="CP355" s="268"/>
      <c r="CQ355" s="268"/>
      <c r="CR355" s="268"/>
      <c r="CS355" s="268"/>
      <c r="CT355" s="268"/>
      <c r="CU355" s="268"/>
      <c r="CV355" s="268"/>
      <c r="CW355" s="268"/>
      <c r="CX355" s="268"/>
      <c r="CY355" s="268"/>
      <c r="CZ355" s="268"/>
      <c r="DA355" s="268"/>
      <c r="DB355" s="268"/>
      <c r="DC355" s="268"/>
      <c r="DD355" s="268"/>
      <c r="DE355" s="268"/>
      <c r="DF355" s="268"/>
      <c r="DG355" s="268"/>
      <c r="DH355" s="268"/>
      <c r="DI355" s="268"/>
      <c r="DJ355" s="268"/>
      <c r="DK355" s="268"/>
      <c r="DL355" s="268"/>
      <c r="DM355" s="268"/>
      <c r="DN355" s="268"/>
      <c r="DO355" s="268"/>
      <c r="DP355" s="268"/>
      <c r="DQ355" s="268"/>
      <c r="DR355" s="268"/>
      <c r="DS355" s="268"/>
      <c r="DT355" s="268"/>
      <c r="DU355" s="268"/>
      <c r="DV355" s="268"/>
      <c r="DW355" s="268"/>
      <c r="DX355" s="268"/>
      <c r="DY355" s="268"/>
      <c r="DZ355" s="268"/>
      <c r="EA355" s="268"/>
      <c r="EB355" s="268"/>
      <c r="EC355" s="268"/>
      <c r="ED355" s="268"/>
      <c r="EE355" s="268"/>
      <c r="EF355" s="268"/>
      <c r="EG355" s="270"/>
      <c r="EH355" s="168"/>
    </row>
    <row r="356" spans="1:138" s="2" customFormat="1" ht="12.75">
      <c r="A356" s="94"/>
      <c r="B356" s="94"/>
      <c r="C356" s="94"/>
      <c r="D356" s="94"/>
      <c r="E356" s="95"/>
      <c r="F356" s="16" t="s">
        <v>355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21"/>
      <c r="V356" s="20"/>
      <c r="W356" s="12"/>
      <c r="X356" s="12"/>
      <c r="Y356" s="12"/>
      <c r="Z356" s="12"/>
      <c r="AA356" s="12"/>
      <c r="AB356" s="12"/>
      <c r="AC356" s="268"/>
      <c r="AD356" s="268"/>
      <c r="AE356" s="268"/>
      <c r="AF356" s="268"/>
      <c r="AG356" s="268"/>
      <c r="AH356" s="268"/>
      <c r="AI356" s="268"/>
      <c r="AJ356" s="268"/>
      <c r="AK356" s="268"/>
      <c r="AL356" s="268"/>
      <c r="AM356" s="268"/>
      <c r="AN356" s="268"/>
      <c r="AO356" s="268"/>
      <c r="AP356" s="268"/>
      <c r="AQ356" s="268"/>
      <c r="AR356" s="268"/>
      <c r="AS356" s="268"/>
      <c r="AT356" s="268"/>
      <c r="AU356" s="268"/>
      <c r="AV356" s="268"/>
      <c r="AW356" s="268"/>
      <c r="AX356" s="268"/>
      <c r="AY356" s="268"/>
      <c r="AZ356" s="268"/>
      <c r="BA356" s="268"/>
      <c r="BB356" s="268"/>
      <c r="BC356" s="268"/>
      <c r="BD356" s="268"/>
      <c r="BE356" s="268"/>
      <c r="BF356" s="268"/>
      <c r="BG356" s="268"/>
      <c r="BH356" s="268"/>
      <c r="BI356" s="268"/>
      <c r="BJ356" s="268"/>
      <c r="BK356" s="268"/>
      <c r="BL356" s="268"/>
      <c r="BM356" s="268"/>
      <c r="BN356" s="268"/>
      <c r="BO356" s="268"/>
      <c r="BP356" s="268"/>
      <c r="BQ356" s="268"/>
      <c r="BR356" s="268"/>
      <c r="BS356" s="268"/>
      <c r="BT356" s="268"/>
      <c r="BU356" s="268"/>
      <c r="BV356" s="268"/>
      <c r="BW356" s="268"/>
      <c r="BX356" s="268"/>
      <c r="BY356" s="268"/>
      <c r="BZ356" s="268"/>
      <c r="CA356" s="268"/>
      <c r="CB356" s="268"/>
      <c r="CC356" s="268"/>
      <c r="CD356" s="268"/>
      <c r="CE356" s="268"/>
      <c r="CF356" s="268"/>
      <c r="CG356" s="268"/>
      <c r="CH356" s="268"/>
      <c r="CI356" s="268"/>
      <c r="CJ356" s="268"/>
      <c r="CK356" s="268"/>
      <c r="CL356" s="268"/>
      <c r="CM356" s="268"/>
      <c r="CN356" s="268"/>
      <c r="CO356" s="268"/>
      <c r="CP356" s="268"/>
      <c r="CQ356" s="268"/>
      <c r="CR356" s="268"/>
      <c r="CS356" s="268"/>
      <c r="CT356" s="268"/>
      <c r="CU356" s="268"/>
      <c r="CV356" s="268"/>
      <c r="CW356" s="268"/>
      <c r="CX356" s="268"/>
      <c r="CY356" s="268"/>
      <c r="CZ356" s="268"/>
      <c r="DA356" s="268"/>
      <c r="DB356" s="268"/>
      <c r="DC356" s="268"/>
      <c r="DD356" s="268"/>
      <c r="DE356" s="268"/>
      <c r="DF356" s="268"/>
      <c r="DG356" s="268"/>
      <c r="DH356" s="268"/>
      <c r="DI356" s="268"/>
      <c r="DJ356" s="268"/>
      <c r="DK356" s="268"/>
      <c r="DL356" s="268"/>
      <c r="DM356" s="268"/>
      <c r="DN356" s="268"/>
      <c r="DO356" s="268"/>
      <c r="DP356" s="268"/>
      <c r="DQ356" s="268"/>
      <c r="DR356" s="268"/>
      <c r="DS356" s="268"/>
      <c r="DT356" s="268"/>
      <c r="DU356" s="268"/>
      <c r="DV356" s="268"/>
      <c r="DW356" s="268"/>
      <c r="DX356" s="268"/>
      <c r="DY356" s="268"/>
      <c r="DZ356" s="268"/>
      <c r="EA356" s="268"/>
      <c r="EB356" s="268"/>
      <c r="EC356" s="268"/>
      <c r="ED356" s="268"/>
      <c r="EE356" s="268"/>
      <c r="EF356" s="268"/>
      <c r="EG356" s="270"/>
      <c r="EH356" s="168"/>
    </row>
    <row r="357" spans="1:138" s="2" customFormat="1" ht="12.75">
      <c r="A357" s="94"/>
      <c r="B357" s="94"/>
      <c r="C357" s="94"/>
      <c r="D357" s="94"/>
      <c r="E357" s="95"/>
      <c r="F357" s="16" t="s">
        <v>356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21"/>
      <c r="V357" s="20"/>
      <c r="W357" s="12"/>
      <c r="X357" s="12"/>
      <c r="Y357" s="12"/>
      <c r="Z357" s="12"/>
      <c r="AA357" s="12"/>
      <c r="AB357" s="12"/>
      <c r="AC357" s="268"/>
      <c r="AD357" s="268"/>
      <c r="AE357" s="268"/>
      <c r="AF357" s="268"/>
      <c r="AG357" s="268"/>
      <c r="AH357" s="268"/>
      <c r="AI357" s="268"/>
      <c r="AJ357" s="268"/>
      <c r="AK357" s="268"/>
      <c r="AL357" s="268"/>
      <c r="AM357" s="268"/>
      <c r="AN357" s="268"/>
      <c r="AO357" s="268"/>
      <c r="AP357" s="268"/>
      <c r="AQ357" s="268"/>
      <c r="AR357" s="268"/>
      <c r="AS357" s="268"/>
      <c r="AT357" s="268"/>
      <c r="AU357" s="268"/>
      <c r="AV357" s="268"/>
      <c r="AW357" s="268"/>
      <c r="AX357" s="268"/>
      <c r="AY357" s="268"/>
      <c r="AZ357" s="268"/>
      <c r="BA357" s="268"/>
      <c r="BB357" s="268"/>
      <c r="BC357" s="268"/>
      <c r="BD357" s="268"/>
      <c r="BE357" s="268"/>
      <c r="BF357" s="268"/>
      <c r="BG357" s="268"/>
      <c r="BH357" s="268"/>
      <c r="BI357" s="268"/>
      <c r="BJ357" s="268"/>
      <c r="BK357" s="268"/>
      <c r="BL357" s="268"/>
      <c r="BM357" s="268"/>
      <c r="BN357" s="268"/>
      <c r="BO357" s="268"/>
      <c r="BP357" s="268"/>
      <c r="BQ357" s="268"/>
      <c r="BR357" s="268"/>
      <c r="BS357" s="268"/>
      <c r="BT357" s="268"/>
      <c r="BU357" s="268"/>
      <c r="BV357" s="268"/>
      <c r="BW357" s="268"/>
      <c r="BX357" s="268"/>
      <c r="BY357" s="268"/>
      <c r="BZ357" s="268"/>
      <c r="CA357" s="268"/>
      <c r="CB357" s="268"/>
      <c r="CC357" s="268"/>
      <c r="CD357" s="268"/>
      <c r="CE357" s="268"/>
      <c r="CF357" s="268"/>
      <c r="CG357" s="268"/>
      <c r="CH357" s="268"/>
      <c r="CI357" s="268"/>
      <c r="CJ357" s="268"/>
      <c r="CK357" s="268"/>
      <c r="CL357" s="268"/>
      <c r="CM357" s="268"/>
      <c r="CN357" s="268"/>
      <c r="CO357" s="268"/>
      <c r="CP357" s="268"/>
      <c r="CQ357" s="268"/>
      <c r="CR357" s="268"/>
      <c r="CS357" s="268"/>
      <c r="CT357" s="268"/>
      <c r="CU357" s="268"/>
      <c r="CV357" s="268"/>
      <c r="CW357" s="268"/>
      <c r="CX357" s="268"/>
      <c r="CY357" s="268"/>
      <c r="CZ357" s="268"/>
      <c r="DA357" s="268"/>
      <c r="DB357" s="268"/>
      <c r="DC357" s="268"/>
      <c r="DD357" s="268"/>
      <c r="DE357" s="268"/>
      <c r="DF357" s="268"/>
      <c r="DG357" s="268"/>
      <c r="DH357" s="268"/>
      <c r="DI357" s="268"/>
      <c r="DJ357" s="268"/>
      <c r="DK357" s="268"/>
      <c r="DL357" s="268"/>
      <c r="DM357" s="268"/>
      <c r="DN357" s="268"/>
      <c r="DO357" s="268"/>
      <c r="DP357" s="268"/>
      <c r="DQ357" s="268"/>
      <c r="DR357" s="268"/>
      <c r="DS357" s="268"/>
      <c r="DT357" s="268"/>
      <c r="DU357" s="268"/>
      <c r="DV357" s="268"/>
      <c r="DW357" s="268"/>
      <c r="DX357" s="268"/>
      <c r="DY357" s="268"/>
      <c r="DZ357" s="268"/>
      <c r="EA357" s="268"/>
      <c r="EB357" s="268"/>
      <c r="EC357" s="268"/>
      <c r="ED357" s="268"/>
      <c r="EE357" s="268"/>
      <c r="EF357" s="268"/>
      <c r="EG357" s="270"/>
      <c r="EH357" s="168"/>
    </row>
    <row r="358" spans="1:138" s="2" customFormat="1" ht="12.75">
      <c r="A358" s="94"/>
      <c r="B358" s="94"/>
      <c r="C358" s="94"/>
      <c r="D358" s="94"/>
      <c r="E358" s="95"/>
      <c r="F358" s="16" t="s">
        <v>357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21"/>
      <c r="V358" s="20"/>
      <c r="W358" s="12"/>
      <c r="X358" s="12"/>
      <c r="Y358" s="12"/>
      <c r="Z358" s="12"/>
      <c r="AA358" s="12"/>
      <c r="AB358" s="12"/>
      <c r="AC358" s="268"/>
      <c r="AD358" s="268"/>
      <c r="AE358" s="268"/>
      <c r="AF358" s="268"/>
      <c r="AG358" s="268"/>
      <c r="AH358" s="268"/>
      <c r="AI358" s="268"/>
      <c r="AJ358" s="268"/>
      <c r="AK358" s="268"/>
      <c r="AL358" s="268"/>
      <c r="AM358" s="268"/>
      <c r="AN358" s="268"/>
      <c r="AO358" s="268"/>
      <c r="AP358" s="268"/>
      <c r="AQ358" s="268"/>
      <c r="AR358" s="268"/>
      <c r="AS358" s="268"/>
      <c r="AT358" s="268"/>
      <c r="AU358" s="268"/>
      <c r="AV358" s="268"/>
      <c r="AW358" s="268"/>
      <c r="AX358" s="268"/>
      <c r="AY358" s="268"/>
      <c r="AZ358" s="268"/>
      <c r="BA358" s="268"/>
      <c r="BB358" s="268"/>
      <c r="BC358" s="268"/>
      <c r="BD358" s="268"/>
      <c r="BE358" s="268"/>
      <c r="BF358" s="268"/>
      <c r="BG358" s="268"/>
      <c r="BH358" s="268"/>
      <c r="BI358" s="268"/>
      <c r="BJ358" s="268"/>
      <c r="BK358" s="268"/>
      <c r="BL358" s="268"/>
      <c r="BM358" s="268"/>
      <c r="BN358" s="268"/>
      <c r="BO358" s="268"/>
      <c r="BP358" s="268"/>
      <c r="BQ358" s="268"/>
      <c r="BR358" s="268"/>
      <c r="BS358" s="268"/>
      <c r="BT358" s="268"/>
      <c r="BU358" s="268"/>
      <c r="BV358" s="268"/>
      <c r="BW358" s="268"/>
      <c r="BX358" s="268"/>
      <c r="BY358" s="268"/>
      <c r="BZ358" s="268"/>
      <c r="CA358" s="268"/>
      <c r="CB358" s="268"/>
      <c r="CC358" s="268"/>
      <c r="CD358" s="268"/>
      <c r="CE358" s="268"/>
      <c r="CF358" s="268"/>
      <c r="CG358" s="268"/>
      <c r="CH358" s="268"/>
      <c r="CI358" s="268"/>
      <c r="CJ358" s="268"/>
      <c r="CK358" s="268"/>
      <c r="CL358" s="268"/>
      <c r="CM358" s="268"/>
      <c r="CN358" s="268"/>
      <c r="CO358" s="268"/>
      <c r="CP358" s="268"/>
      <c r="CQ358" s="268"/>
      <c r="CR358" s="268"/>
      <c r="CS358" s="268"/>
      <c r="CT358" s="268"/>
      <c r="CU358" s="268"/>
      <c r="CV358" s="268"/>
      <c r="CW358" s="268"/>
      <c r="CX358" s="268"/>
      <c r="CY358" s="268"/>
      <c r="CZ358" s="268"/>
      <c r="DA358" s="268"/>
      <c r="DB358" s="268"/>
      <c r="DC358" s="268"/>
      <c r="DD358" s="268"/>
      <c r="DE358" s="268"/>
      <c r="DF358" s="268"/>
      <c r="DG358" s="268"/>
      <c r="DH358" s="268"/>
      <c r="DI358" s="268"/>
      <c r="DJ358" s="268"/>
      <c r="DK358" s="268"/>
      <c r="DL358" s="268"/>
      <c r="DM358" s="268"/>
      <c r="DN358" s="268"/>
      <c r="DO358" s="268"/>
      <c r="DP358" s="268"/>
      <c r="DQ358" s="268"/>
      <c r="DR358" s="268"/>
      <c r="DS358" s="268"/>
      <c r="DT358" s="268"/>
      <c r="DU358" s="268"/>
      <c r="DV358" s="268"/>
      <c r="DW358" s="268"/>
      <c r="DX358" s="268"/>
      <c r="DY358" s="268"/>
      <c r="DZ358" s="268"/>
      <c r="EA358" s="268"/>
      <c r="EB358" s="268"/>
      <c r="EC358" s="268"/>
      <c r="ED358" s="268"/>
      <c r="EE358" s="268"/>
      <c r="EF358" s="268"/>
      <c r="EG358" s="270"/>
      <c r="EH358" s="168"/>
    </row>
    <row r="359" spans="1:138" s="2" customFormat="1" ht="12.75">
      <c r="A359" s="94"/>
      <c r="B359" s="94"/>
      <c r="C359" s="94"/>
      <c r="D359" s="94"/>
      <c r="E359" s="95"/>
      <c r="F359" s="73" t="s">
        <v>327</v>
      </c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81"/>
      <c r="V359" s="20"/>
      <c r="W359" s="12"/>
      <c r="X359" s="12"/>
      <c r="Y359" s="12"/>
      <c r="Z359" s="12"/>
      <c r="AA359" s="12"/>
      <c r="AB359" s="12"/>
      <c r="AC359" s="268"/>
      <c r="AD359" s="268"/>
      <c r="AE359" s="268"/>
      <c r="AF359" s="268"/>
      <c r="AG359" s="268"/>
      <c r="AH359" s="268"/>
      <c r="AI359" s="268"/>
      <c r="AJ359" s="268"/>
      <c r="AK359" s="268"/>
      <c r="AL359" s="268"/>
      <c r="AM359" s="268"/>
      <c r="AN359" s="268"/>
      <c r="AO359" s="268"/>
      <c r="AP359" s="268"/>
      <c r="AQ359" s="268"/>
      <c r="AR359" s="268"/>
      <c r="AS359" s="268"/>
      <c r="AT359" s="268"/>
      <c r="AU359" s="268"/>
      <c r="AV359" s="268"/>
      <c r="AW359" s="268"/>
      <c r="AX359" s="268"/>
      <c r="AY359" s="268"/>
      <c r="AZ359" s="268"/>
      <c r="BA359" s="268"/>
      <c r="BB359" s="268"/>
      <c r="BC359" s="268"/>
      <c r="BD359" s="268"/>
      <c r="BE359" s="268"/>
      <c r="BF359" s="268"/>
      <c r="BG359" s="268"/>
      <c r="BH359" s="268"/>
      <c r="BI359" s="268"/>
      <c r="BJ359" s="268"/>
      <c r="BK359" s="268"/>
      <c r="BL359" s="268"/>
      <c r="BM359" s="268"/>
      <c r="BN359" s="268"/>
      <c r="BO359" s="268"/>
      <c r="BP359" s="268"/>
      <c r="BQ359" s="268"/>
      <c r="BR359" s="268"/>
      <c r="BS359" s="268"/>
      <c r="BT359" s="268"/>
      <c r="BU359" s="268"/>
      <c r="BV359" s="268"/>
      <c r="BW359" s="268"/>
      <c r="BX359" s="268"/>
      <c r="BY359" s="268"/>
      <c r="BZ359" s="268"/>
      <c r="CA359" s="268"/>
      <c r="CB359" s="268"/>
      <c r="CC359" s="268"/>
      <c r="CD359" s="268"/>
      <c r="CE359" s="268"/>
      <c r="CF359" s="268"/>
      <c r="CG359" s="268"/>
      <c r="CH359" s="268"/>
      <c r="CI359" s="268"/>
      <c r="CJ359" s="268"/>
      <c r="CK359" s="268"/>
      <c r="CL359" s="268"/>
      <c r="CM359" s="268"/>
      <c r="CN359" s="268"/>
      <c r="CO359" s="268"/>
      <c r="CP359" s="268"/>
      <c r="CQ359" s="268"/>
      <c r="CR359" s="268"/>
      <c r="CS359" s="268"/>
      <c r="CT359" s="268"/>
      <c r="CU359" s="268"/>
      <c r="CV359" s="268"/>
      <c r="CW359" s="268"/>
      <c r="CX359" s="268"/>
      <c r="CY359" s="268"/>
      <c r="CZ359" s="268"/>
      <c r="DA359" s="268"/>
      <c r="DB359" s="268"/>
      <c r="DC359" s="268"/>
      <c r="DD359" s="268"/>
      <c r="DE359" s="268"/>
      <c r="DF359" s="268"/>
      <c r="DG359" s="268"/>
      <c r="DH359" s="268"/>
      <c r="DI359" s="268"/>
      <c r="DJ359" s="268"/>
      <c r="DK359" s="268"/>
      <c r="DL359" s="268"/>
      <c r="DM359" s="268"/>
      <c r="DN359" s="268"/>
      <c r="DO359" s="268"/>
      <c r="DP359" s="268"/>
      <c r="DQ359" s="268"/>
      <c r="DR359" s="268"/>
      <c r="DS359" s="268"/>
      <c r="DT359" s="268"/>
      <c r="DU359" s="268"/>
      <c r="DV359" s="268"/>
      <c r="DW359" s="268"/>
      <c r="DX359" s="268"/>
      <c r="DY359" s="268"/>
      <c r="DZ359" s="268"/>
      <c r="EA359" s="268"/>
      <c r="EB359" s="268"/>
      <c r="EC359" s="268"/>
      <c r="ED359" s="268"/>
      <c r="EE359" s="268"/>
      <c r="EF359" s="268"/>
      <c r="EG359" s="270"/>
      <c r="EH359" s="168"/>
    </row>
    <row r="360" spans="1:138" s="2" customFormat="1" ht="12.75">
      <c r="A360" s="94" t="s">
        <v>303</v>
      </c>
      <c r="B360" s="94"/>
      <c r="C360" s="94"/>
      <c r="D360" s="94"/>
      <c r="E360" s="95"/>
      <c r="F360" s="17" t="s">
        <v>358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20" t="s">
        <v>333</v>
      </c>
      <c r="W360" s="12"/>
      <c r="X360" s="12"/>
      <c r="Y360" s="12"/>
      <c r="Z360" s="12"/>
      <c r="AA360" s="12"/>
      <c r="AB360" s="1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267"/>
      <c r="EH360" s="168"/>
    </row>
    <row r="361" spans="1:138" s="2" customFormat="1" ht="12.75">
      <c r="A361" s="94" t="s">
        <v>306</v>
      </c>
      <c r="B361" s="94"/>
      <c r="C361" s="94"/>
      <c r="D361" s="94"/>
      <c r="E361" s="95"/>
      <c r="F361" s="14" t="s">
        <v>180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9"/>
      <c r="V361" s="20"/>
      <c r="W361" s="12"/>
      <c r="X361" s="12"/>
      <c r="Y361" s="12"/>
      <c r="Z361" s="12"/>
      <c r="AA361" s="12"/>
      <c r="AB361" s="1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267"/>
      <c r="EH361" s="168"/>
    </row>
    <row r="362" spans="1:138" s="2" customFormat="1" ht="12.75">
      <c r="A362" s="94"/>
      <c r="B362" s="94"/>
      <c r="C362" s="94"/>
      <c r="D362" s="94"/>
      <c r="E362" s="95"/>
      <c r="F362" s="16" t="s">
        <v>181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21"/>
      <c r="V362" s="20"/>
      <c r="W362" s="12"/>
      <c r="X362" s="12"/>
      <c r="Y362" s="12"/>
      <c r="Z362" s="12"/>
      <c r="AA362" s="12"/>
      <c r="AB362" s="1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267"/>
      <c r="EH362" s="168"/>
    </row>
    <row r="363" spans="1:138" s="2" customFormat="1" ht="12.75">
      <c r="A363" s="94"/>
      <c r="B363" s="94"/>
      <c r="C363" s="94"/>
      <c r="D363" s="94"/>
      <c r="E363" s="95"/>
      <c r="F363" s="16" t="s">
        <v>182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21"/>
      <c r="V363" s="20"/>
      <c r="W363" s="12"/>
      <c r="X363" s="12"/>
      <c r="Y363" s="12"/>
      <c r="Z363" s="12"/>
      <c r="AA363" s="12"/>
      <c r="AB363" s="1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267"/>
      <c r="EH363" s="168"/>
    </row>
    <row r="364" spans="1:138" s="2" customFormat="1" ht="12.75">
      <c r="A364" s="94"/>
      <c r="B364" s="94"/>
      <c r="C364" s="94"/>
      <c r="D364" s="94"/>
      <c r="E364" s="95"/>
      <c r="F364" s="73" t="s">
        <v>359</v>
      </c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81"/>
      <c r="V364" s="20"/>
      <c r="W364" s="12"/>
      <c r="X364" s="12"/>
      <c r="Y364" s="12"/>
      <c r="Z364" s="12"/>
      <c r="AA364" s="12"/>
      <c r="AB364" s="1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267"/>
      <c r="EH364" s="168"/>
    </row>
    <row r="365" spans="1:138" s="2" customFormat="1" ht="12.75">
      <c r="A365" s="94" t="s">
        <v>360</v>
      </c>
      <c r="B365" s="94"/>
      <c r="C365" s="94"/>
      <c r="D365" s="94"/>
      <c r="E365" s="95"/>
      <c r="F365" s="14" t="s">
        <v>361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9"/>
      <c r="V365" s="20" t="s">
        <v>185</v>
      </c>
      <c r="W365" s="12"/>
      <c r="X365" s="12"/>
      <c r="Y365" s="12"/>
      <c r="Z365" s="12"/>
      <c r="AA365" s="12"/>
      <c r="AB365" s="1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267"/>
      <c r="EH365" s="168"/>
    </row>
    <row r="366" spans="1:138" s="2" customFormat="1" ht="12.75">
      <c r="A366" s="94"/>
      <c r="B366" s="94"/>
      <c r="C366" s="94"/>
      <c r="D366" s="94"/>
      <c r="E366" s="95"/>
      <c r="F366" s="73" t="s">
        <v>186</v>
      </c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81"/>
      <c r="V366" s="20"/>
      <c r="W366" s="12"/>
      <c r="X366" s="12"/>
      <c r="Y366" s="12"/>
      <c r="Z366" s="12"/>
      <c r="AA366" s="12"/>
      <c r="AB366" s="1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267"/>
      <c r="EH366" s="168"/>
    </row>
    <row r="367" spans="1:138" s="2" customFormat="1" ht="12.75">
      <c r="A367" s="94" t="s">
        <v>362</v>
      </c>
      <c r="B367" s="94"/>
      <c r="C367" s="94"/>
      <c r="D367" s="94"/>
      <c r="E367" s="95"/>
      <c r="F367" s="14" t="s">
        <v>363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9"/>
      <c r="V367" s="26" t="s">
        <v>189</v>
      </c>
      <c r="W367" s="27"/>
      <c r="X367" s="27"/>
      <c r="Y367" s="27"/>
      <c r="Z367" s="27"/>
      <c r="AA367" s="27"/>
      <c r="AB367" s="27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267"/>
      <c r="EH367" s="168"/>
    </row>
    <row r="368" spans="1:138" s="2" customFormat="1" ht="12.75">
      <c r="A368" s="94"/>
      <c r="B368" s="94"/>
      <c r="C368" s="94"/>
      <c r="D368" s="94"/>
      <c r="E368" s="95"/>
      <c r="F368" s="16" t="s">
        <v>295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21"/>
      <c r="V368" s="26"/>
      <c r="W368" s="27"/>
      <c r="X368" s="27"/>
      <c r="Y368" s="27"/>
      <c r="Z368" s="27"/>
      <c r="AA368" s="27"/>
      <c r="AB368" s="27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267"/>
      <c r="EH368" s="168"/>
    </row>
    <row r="369" spans="1:138" s="2" customFormat="1" ht="12.75">
      <c r="A369" s="94"/>
      <c r="B369" s="94"/>
      <c r="C369" s="94"/>
      <c r="D369" s="94"/>
      <c r="E369" s="95"/>
      <c r="F369" s="73" t="s">
        <v>296</v>
      </c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81"/>
      <c r="V369" s="26"/>
      <c r="W369" s="27"/>
      <c r="X369" s="27"/>
      <c r="Y369" s="27"/>
      <c r="Z369" s="27"/>
      <c r="AA369" s="27"/>
      <c r="AB369" s="27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267"/>
      <c r="EH369" s="168"/>
    </row>
    <row r="370" spans="1:138" s="2" customFormat="1" ht="12.75">
      <c r="A370" s="94" t="s">
        <v>364</v>
      </c>
      <c r="B370" s="94"/>
      <c r="C370" s="94"/>
      <c r="D370" s="94"/>
      <c r="E370" s="95"/>
      <c r="F370" s="14" t="s">
        <v>365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9"/>
      <c r="V370" s="20"/>
      <c r="W370" s="12"/>
      <c r="X370" s="12"/>
      <c r="Y370" s="12"/>
      <c r="Z370" s="12"/>
      <c r="AA370" s="12"/>
      <c r="AB370" s="12"/>
      <c r="AC370" s="268"/>
      <c r="AD370" s="268"/>
      <c r="AE370" s="268"/>
      <c r="AF370" s="268"/>
      <c r="AG370" s="268"/>
      <c r="AH370" s="268"/>
      <c r="AI370" s="268"/>
      <c r="AJ370" s="268"/>
      <c r="AK370" s="268"/>
      <c r="AL370" s="268"/>
      <c r="AM370" s="268"/>
      <c r="AN370" s="268"/>
      <c r="AO370" s="268"/>
      <c r="AP370" s="268"/>
      <c r="AQ370" s="268"/>
      <c r="AR370" s="268"/>
      <c r="AS370" s="268"/>
      <c r="AT370" s="268"/>
      <c r="AU370" s="268"/>
      <c r="AV370" s="268"/>
      <c r="AW370" s="268"/>
      <c r="AX370" s="268"/>
      <c r="AY370" s="268"/>
      <c r="AZ370" s="268"/>
      <c r="BA370" s="268"/>
      <c r="BB370" s="268"/>
      <c r="BC370" s="268"/>
      <c r="BD370" s="268"/>
      <c r="BE370" s="268"/>
      <c r="BF370" s="268"/>
      <c r="BG370" s="268"/>
      <c r="BH370" s="268"/>
      <c r="BI370" s="268"/>
      <c r="BJ370" s="268"/>
      <c r="BK370" s="268"/>
      <c r="BL370" s="268"/>
      <c r="BM370" s="268"/>
      <c r="BN370" s="268"/>
      <c r="BO370" s="268"/>
      <c r="BP370" s="268"/>
      <c r="BQ370" s="268"/>
      <c r="BR370" s="268"/>
      <c r="BS370" s="268"/>
      <c r="BT370" s="268"/>
      <c r="BU370" s="268"/>
      <c r="BV370" s="268"/>
      <c r="BW370" s="268"/>
      <c r="BX370" s="268"/>
      <c r="BY370" s="268"/>
      <c r="BZ370" s="268"/>
      <c r="CA370" s="268"/>
      <c r="CB370" s="268"/>
      <c r="CC370" s="268"/>
      <c r="CD370" s="268"/>
      <c r="CE370" s="268"/>
      <c r="CF370" s="268"/>
      <c r="CG370" s="268"/>
      <c r="CH370" s="268"/>
      <c r="CI370" s="268"/>
      <c r="CJ370" s="268"/>
      <c r="CK370" s="268"/>
      <c r="CL370" s="268"/>
      <c r="CM370" s="268"/>
      <c r="CN370" s="268"/>
      <c r="CO370" s="268"/>
      <c r="CP370" s="268"/>
      <c r="CQ370" s="268"/>
      <c r="CR370" s="268"/>
      <c r="CS370" s="268"/>
      <c r="CT370" s="268"/>
      <c r="CU370" s="268"/>
      <c r="CV370" s="268"/>
      <c r="CW370" s="268"/>
      <c r="CX370" s="268"/>
      <c r="CY370" s="268"/>
      <c r="CZ370" s="268"/>
      <c r="DA370" s="268"/>
      <c r="DB370" s="268"/>
      <c r="DC370" s="268"/>
      <c r="DD370" s="268"/>
      <c r="DE370" s="268"/>
      <c r="DF370" s="268"/>
      <c r="DG370" s="268"/>
      <c r="DH370" s="268"/>
      <c r="DI370" s="268"/>
      <c r="DJ370" s="268"/>
      <c r="DK370" s="268"/>
      <c r="DL370" s="268"/>
      <c r="DM370" s="268"/>
      <c r="DN370" s="268"/>
      <c r="DO370" s="268"/>
      <c r="DP370" s="268"/>
      <c r="DQ370" s="268"/>
      <c r="DR370" s="268"/>
      <c r="DS370" s="268"/>
      <c r="DT370" s="268"/>
      <c r="DU370" s="268"/>
      <c r="DV370" s="268"/>
      <c r="DW370" s="268"/>
      <c r="DX370" s="268"/>
      <c r="DY370" s="268"/>
      <c r="DZ370" s="268"/>
      <c r="EA370" s="268"/>
      <c r="EB370" s="268"/>
      <c r="EC370" s="268"/>
      <c r="ED370" s="268"/>
      <c r="EE370" s="268"/>
      <c r="EF370" s="268"/>
      <c r="EG370" s="270"/>
      <c r="EH370" s="168"/>
    </row>
    <row r="371" spans="1:138" s="2" customFormat="1" ht="12.75">
      <c r="A371" s="94"/>
      <c r="B371" s="94"/>
      <c r="C371" s="94"/>
      <c r="D371" s="94"/>
      <c r="E371" s="95"/>
      <c r="F371" s="16" t="s">
        <v>195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21"/>
      <c r="V371" s="20"/>
      <c r="W371" s="12"/>
      <c r="X371" s="12"/>
      <c r="Y371" s="12"/>
      <c r="Z371" s="12"/>
      <c r="AA371" s="12"/>
      <c r="AB371" s="12"/>
      <c r="AC371" s="268"/>
      <c r="AD371" s="268"/>
      <c r="AE371" s="268"/>
      <c r="AF371" s="268"/>
      <c r="AG371" s="268"/>
      <c r="AH371" s="268"/>
      <c r="AI371" s="268"/>
      <c r="AJ371" s="268"/>
      <c r="AK371" s="268"/>
      <c r="AL371" s="268"/>
      <c r="AM371" s="268"/>
      <c r="AN371" s="268"/>
      <c r="AO371" s="268"/>
      <c r="AP371" s="268"/>
      <c r="AQ371" s="268"/>
      <c r="AR371" s="268"/>
      <c r="AS371" s="268"/>
      <c r="AT371" s="268"/>
      <c r="AU371" s="268"/>
      <c r="AV371" s="268"/>
      <c r="AW371" s="268"/>
      <c r="AX371" s="268"/>
      <c r="AY371" s="268"/>
      <c r="AZ371" s="268"/>
      <c r="BA371" s="268"/>
      <c r="BB371" s="268"/>
      <c r="BC371" s="268"/>
      <c r="BD371" s="268"/>
      <c r="BE371" s="268"/>
      <c r="BF371" s="268"/>
      <c r="BG371" s="268"/>
      <c r="BH371" s="268"/>
      <c r="BI371" s="268"/>
      <c r="BJ371" s="268"/>
      <c r="BK371" s="268"/>
      <c r="BL371" s="268"/>
      <c r="BM371" s="268"/>
      <c r="BN371" s="268"/>
      <c r="BO371" s="268"/>
      <c r="BP371" s="268"/>
      <c r="BQ371" s="268"/>
      <c r="BR371" s="268"/>
      <c r="BS371" s="268"/>
      <c r="BT371" s="268"/>
      <c r="BU371" s="268"/>
      <c r="BV371" s="268"/>
      <c r="BW371" s="268"/>
      <c r="BX371" s="268"/>
      <c r="BY371" s="268"/>
      <c r="BZ371" s="268"/>
      <c r="CA371" s="268"/>
      <c r="CB371" s="268"/>
      <c r="CC371" s="268"/>
      <c r="CD371" s="268"/>
      <c r="CE371" s="268"/>
      <c r="CF371" s="268"/>
      <c r="CG371" s="268"/>
      <c r="CH371" s="268"/>
      <c r="CI371" s="268"/>
      <c r="CJ371" s="268"/>
      <c r="CK371" s="268"/>
      <c r="CL371" s="268"/>
      <c r="CM371" s="268"/>
      <c r="CN371" s="268"/>
      <c r="CO371" s="268"/>
      <c r="CP371" s="268"/>
      <c r="CQ371" s="268"/>
      <c r="CR371" s="268"/>
      <c r="CS371" s="268"/>
      <c r="CT371" s="268"/>
      <c r="CU371" s="268"/>
      <c r="CV371" s="268"/>
      <c r="CW371" s="268"/>
      <c r="CX371" s="268"/>
      <c r="CY371" s="268"/>
      <c r="CZ371" s="268"/>
      <c r="DA371" s="268"/>
      <c r="DB371" s="268"/>
      <c r="DC371" s="268"/>
      <c r="DD371" s="268"/>
      <c r="DE371" s="268"/>
      <c r="DF371" s="268"/>
      <c r="DG371" s="268"/>
      <c r="DH371" s="268"/>
      <c r="DI371" s="268"/>
      <c r="DJ371" s="268"/>
      <c r="DK371" s="268"/>
      <c r="DL371" s="268"/>
      <c r="DM371" s="268"/>
      <c r="DN371" s="268"/>
      <c r="DO371" s="268"/>
      <c r="DP371" s="268"/>
      <c r="DQ371" s="268"/>
      <c r="DR371" s="268"/>
      <c r="DS371" s="268"/>
      <c r="DT371" s="268"/>
      <c r="DU371" s="268"/>
      <c r="DV371" s="268"/>
      <c r="DW371" s="268"/>
      <c r="DX371" s="268"/>
      <c r="DY371" s="268"/>
      <c r="DZ371" s="268"/>
      <c r="EA371" s="268"/>
      <c r="EB371" s="268"/>
      <c r="EC371" s="268"/>
      <c r="ED371" s="268"/>
      <c r="EE371" s="268"/>
      <c r="EF371" s="268"/>
      <c r="EG371" s="270"/>
      <c r="EH371" s="168"/>
    </row>
    <row r="372" spans="1:138" s="2" customFormat="1" ht="12.75">
      <c r="A372" s="94"/>
      <c r="B372" s="94"/>
      <c r="C372" s="94"/>
      <c r="D372" s="94"/>
      <c r="E372" s="95"/>
      <c r="F372" s="16" t="s">
        <v>196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21"/>
      <c r="V372" s="20"/>
      <c r="W372" s="12"/>
      <c r="X372" s="12"/>
      <c r="Y372" s="12"/>
      <c r="Z372" s="12"/>
      <c r="AA372" s="12"/>
      <c r="AB372" s="12"/>
      <c r="AC372" s="268"/>
      <c r="AD372" s="268"/>
      <c r="AE372" s="268"/>
      <c r="AF372" s="268"/>
      <c r="AG372" s="268"/>
      <c r="AH372" s="268"/>
      <c r="AI372" s="268"/>
      <c r="AJ372" s="268"/>
      <c r="AK372" s="268"/>
      <c r="AL372" s="268"/>
      <c r="AM372" s="268"/>
      <c r="AN372" s="268"/>
      <c r="AO372" s="268"/>
      <c r="AP372" s="268"/>
      <c r="AQ372" s="268"/>
      <c r="AR372" s="268"/>
      <c r="AS372" s="268"/>
      <c r="AT372" s="268"/>
      <c r="AU372" s="268"/>
      <c r="AV372" s="268"/>
      <c r="AW372" s="268"/>
      <c r="AX372" s="268"/>
      <c r="AY372" s="268"/>
      <c r="AZ372" s="268"/>
      <c r="BA372" s="268"/>
      <c r="BB372" s="268"/>
      <c r="BC372" s="268"/>
      <c r="BD372" s="268"/>
      <c r="BE372" s="268"/>
      <c r="BF372" s="268"/>
      <c r="BG372" s="268"/>
      <c r="BH372" s="268"/>
      <c r="BI372" s="268"/>
      <c r="BJ372" s="268"/>
      <c r="BK372" s="268"/>
      <c r="BL372" s="268"/>
      <c r="BM372" s="268"/>
      <c r="BN372" s="268"/>
      <c r="BO372" s="268"/>
      <c r="BP372" s="268"/>
      <c r="BQ372" s="268"/>
      <c r="BR372" s="268"/>
      <c r="BS372" s="268"/>
      <c r="BT372" s="268"/>
      <c r="BU372" s="268"/>
      <c r="BV372" s="268"/>
      <c r="BW372" s="268"/>
      <c r="BX372" s="268"/>
      <c r="BY372" s="268"/>
      <c r="BZ372" s="268"/>
      <c r="CA372" s="268"/>
      <c r="CB372" s="268"/>
      <c r="CC372" s="268"/>
      <c r="CD372" s="268"/>
      <c r="CE372" s="268"/>
      <c r="CF372" s="268"/>
      <c r="CG372" s="268"/>
      <c r="CH372" s="268"/>
      <c r="CI372" s="268"/>
      <c r="CJ372" s="268"/>
      <c r="CK372" s="268"/>
      <c r="CL372" s="268"/>
      <c r="CM372" s="268"/>
      <c r="CN372" s="268"/>
      <c r="CO372" s="268"/>
      <c r="CP372" s="268"/>
      <c r="CQ372" s="268"/>
      <c r="CR372" s="268"/>
      <c r="CS372" s="268"/>
      <c r="CT372" s="268"/>
      <c r="CU372" s="268"/>
      <c r="CV372" s="268"/>
      <c r="CW372" s="268"/>
      <c r="CX372" s="268"/>
      <c r="CY372" s="268"/>
      <c r="CZ372" s="268"/>
      <c r="DA372" s="268"/>
      <c r="DB372" s="268"/>
      <c r="DC372" s="268"/>
      <c r="DD372" s="268"/>
      <c r="DE372" s="268"/>
      <c r="DF372" s="268"/>
      <c r="DG372" s="268"/>
      <c r="DH372" s="268"/>
      <c r="DI372" s="268"/>
      <c r="DJ372" s="268"/>
      <c r="DK372" s="268"/>
      <c r="DL372" s="268"/>
      <c r="DM372" s="268"/>
      <c r="DN372" s="268"/>
      <c r="DO372" s="268"/>
      <c r="DP372" s="268"/>
      <c r="DQ372" s="268"/>
      <c r="DR372" s="268"/>
      <c r="DS372" s="268"/>
      <c r="DT372" s="268"/>
      <c r="DU372" s="268"/>
      <c r="DV372" s="268"/>
      <c r="DW372" s="268"/>
      <c r="DX372" s="268"/>
      <c r="DY372" s="268"/>
      <c r="DZ372" s="268"/>
      <c r="EA372" s="268"/>
      <c r="EB372" s="268"/>
      <c r="EC372" s="268"/>
      <c r="ED372" s="268"/>
      <c r="EE372" s="268"/>
      <c r="EF372" s="268"/>
      <c r="EG372" s="270"/>
      <c r="EH372" s="168"/>
    </row>
    <row r="373" spans="1:138" s="2" customFormat="1" ht="12.75">
      <c r="A373" s="94"/>
      <c r="B373" s="94"/>
      <c r="C373" s="94"/>
      <c r="D373" s="94"/>
      <c r="E373" s="95"/>
      <c r="F373" s="73" t="s">
        <v>197</v>
      </c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81"/>
      <c r="V373" s="20"/>
      <c r="W373" s="12"/>
      <c r="X373" s="12"/>
      <c r="Y373" s="12"/>
      <c r="Z373" s="12"/>
      <c r="AA373" s="12"/>
      <c r="AB373" s="12"/>
      <c r="AC373" s="268"/>
      <c r="AD373" s="268"/>
      <c r="AE373" s="268"/>
      <c r="AF373" s="268"/>
      <c r="AG373" s="268"/>
      <c r="AH373" s="268"/>
      <c r="AI373" s="268"/>
      <c r="AJ373" s="268"/>
      <c r="AK373" s="268"/>
      <c r="AL373" s="268"/>
      <c r="AM373" s="268"/>
      <c r="AN373" s="268"/>
      <c r="AO373" s="268"/>
      <c r="AP373" s="268"/>
      <c r="AQ373" s="268"/>
      <c r="AR373" s="268"/>
      <c r="AS373" s="268"/>
      <c r="AT373" s="268"/>
      <c r="AU373" s="268"/>
      <c r="AV373" s="268"/>
      <c r="AW373" s="268"/>
      <c r="AX373" s="268"/>
      <c r="AY373" s="268"/>
      <c r="AZ373" s="268"/>
      <c r="BA373" s="268"/>
      <c r="BB373" s="268"/>
      <c r="BC373" s="268"/>
      <c r="BD373" s="268"/>
      <c r="BE373" s="268"/>
      <c r="BF373" s="268"/>
      <c r="BG373" s="268"/>
      <c r="BH373" s="268"/>
      <c r="BI373" s="268"/>
      <c r="BJ373" s="268"/>
      <c r="BK373" s="268"/>
      <c r="BL373" s="268"/>
      <c r="BM373" s="268"/>
      <c r="BN373" s="268"/>
      <c r="BO373" s="268"/>
      <c r="BP373" s="268"/>
      <c r="BQ373" s="268"/>
      <c r="BR373" s="268"/>
      <c r="BS373" s="268"/>
      <c r="BT373" s="268"/>
      <c r="BU373" s="268"/>
      <c r="BV373" s="268"/>
      <c r="BW373" s="268"/>
      <c r="BX373" s="268"/>
      <c r="BY373" s="268"/>
      <c r="BZ373" s="268"/>
      <c r="CA373" s="268"/>
      <c r="CB373" s="268"/>
      <c r="CC373" s="268"/>
      <c r="CD373" s="268"/>
      <c r="CE373" s="268"/>
      <c r="CF373" s="268"/>
      <c r="CG373" s="268"/>
      <c r="CH373" s="268"/>
      <c r="CI373" s="268"/>
      <c r="CJ373" s="268"/>
      <c r="CK373" s="268"/>
      <c r="CL373" s="268"/>
      <c r="CM373" s="268"/>
      <c r="CN373" s="268"/>
      <c r="CO373" s="268"/>
      <c r="CP373" s="268"/>
      <c r="CQ373" s="268"/>
      <c r="CR373" s="268"/>
      <c r="CS373" s="268"/>
      <c r="CT373" s="268"/>
      <c r="CU373" s="268"/>
      <c r="CV373" s="268"/>
      <c r="CW373" s="268"/>
      <c r="CX373" s="268"/>
      <c r="CY373" s="268"/>
      <c r="CZ373" s="268"/>
      <c r="DA373" s="268"/>
      <c r="DB373" s="268"/>
      <c r="DC373" s="268"/>
      <c r="DD373" s="268"/>
      <c r="DE373" s="268"/>
      <c r="DF373" s="268"/>
      <c r="DG373" s="268"/>
      <c r="DH373" s="268"/>
      <c r="DI373" s="268"/>
      <c r="DJ373" s="268"/>
      <c r="DK373" s="268"/>
      <c r="DL373" s="268"/>
      <c r="DM373" s="268"/>
      <c r="DN373" s="268"/>
      <c r="DO373" s="268"/>
      <c r="DP373" s="268"/>
      <c r="DQ373" s="268"/>
      <c r="DR373" s="268"/>
      <c r="DS373" s="268"/>
      <c r="DT373" s="268"/>
      <c r="DU373" s="268"/>
      <c r="DV373" s="268"/>
      <c r="DW373" s="268"/>
      <c r="DX373" s="268"/>
      <c r="DY373" s="268"/>
      <c r="DZ373" s="268"/>
      <c r="EA373" s="268"/>
      <c r="EB373" s="268"/>
      <c r="EC373" s="268"/>
      <c r="ED373" s="268"/>
      <c r="EE373" s="268"/>
      <c r="EF373" s="268"/>
      <c r="EG373" s="270"/>
      <c r="EH373" s="168"/>
    </row>
    <row r="374" spans="1:138" s="2" customFormat="1" ht="12.75">
      <c r="A374" s="94" t="s">
        <v>307</v>
      </c>
      <c r="B374" s="94"/>
      <c r="C374" s="94"/>
      <c r="D374" s="94"/>
      <c r="E374" s="95"/>
      <c r="F374" s="14" t="s">
        <v>366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9"/>
      <c r="V374" s="20" t="s">
        <v>333</v>
      </c>
      <c r="W374" s="12"/>
      <c r="X374" s="12"/>
      <c r="Y374" s="12"/>
      <c r="Z374" s="12"/>
      <c r="AA374" s="12"/>
      <c r="AB374" s="1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267"/>
      <c r="EH374" s="168"/>
    </row>
    <row r="375" spans="1:138" s="2" customFormat="1" ht="12.75">
      <c r="A375" s="94"/>
      <c r="B375" s="94"/>
      <c r="C375" s="94"/>
      <c r="D375" s="94"/>
      <c r="E375" s="95"/>
      <c r="F375" s="16" t="s">
        <v>367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21"/>
      <c r="V375" s="20"/>
      <c r="W375" s="12"/>
      <c r="X375" s="12"/>
      <c r="Y375" s="12"/>
      <c r="Z375" s="12"/>
      <c r="AA375" s="12"/>
      <c r="AB375" s="1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267"/>
      <c r="EH375" s="168"/>
    </row>
    <row r="376" spans="1:138" s="2" customFormat="1" ht="12.75">
      <c r="A376" s="94"/>
      <c r="B376" s="94"/>
      <c r="C376" s="94"/>
      <c r="D376" s="94"/>
      <c r="E376" s="95"/>
      <c r="F376" s="73" t="s">
        <v>145</v>
      </c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81"/>
      <c r="V376" s="20"/>
      <c r="W376" s="12"/>
      <c r="X376" s="12"/>
      <c r="Y376" s="12"/>
      <c r="Z376" s="12"/>
      <c r="AA376" s="12"/>
      <c r="AB376" s="1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267"/>
      <c r="EH376" s="168"/>
    </row>
    <row r="377" spans="1:138" s="2" customFormat="1" ht="12.75">
      <c r="A377" s="94" t="s">
        <v>368</v>
      </c>
      <c r="B377" s="94"/>
      <c r="C377" s="94"/>
      <c r="D377" s="94"/>
      <c r="E377" s="95"/>
      <c r="F377" s="14" t="s">
        <v>369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9"/>
      <c r="V377" s="20" t="s">
        <v>333</v>
      </c>
      <c r="W377" s="12"/>
      <c r="X377" s="12"/>
      <c r="Y377" s="12"/>
      <c r="Z377" s="12"/>
      <c r="AA377" s="12"/>
      <c r="AB377" s="1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267"/>
      <c r="EH377" s="168"/>
    </row>
    <row r="378" spans="1:138" s="2" customFormat="1" ht="12.75">
      <c r="A378" s="94"/>
      <c r="B378" s="94"/>
      <c r="C378" s="94"/>
      <c r="D378" s="94"/>
      <c r="E378" s="95"/>
      <c r="F378" s="73" t="s">
        <v>370</v>
      </c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81"/>
      <c r="V378" s="20"/>
      <c r="W378" s="12"/>
      <c r="X378" s="12"/>
      <c r="Y378" s="12"/>
      <c r="Z378" s="12"/>
      <c r="AA378" s="12"/>
      <c r="AB378" s="1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267"/>
      <c r="EH378" s="168"/>
    </row>
    <row r="379" spans="1:138" s="2" customFormat="1" ht="12.75">
      <c r="A379" s="94" t="s">
        <v>371</v>
      </c>
      <c r="B379" s="94"/>
      <c r="C379" s="94"/>
      <c r="D379" s="94"/>
      <c r="E379" s="95"/>
      <c r="F379" s="14" t="s">
        <v>369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9"/>
      <c r="V379" s="20" t="s">
        <v>333</v>
      </c>
      <c r="W379" s="12"/>
      <c r="X379" s="12"/>
      <c r="Y379" s="12"/>
      <c r="Z379" s="12"/>
      <c r="AA379" s="12"/>
      <c r="AB379" s="1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267"/>
      <c r="EH379" s="168"/>
    </row>
    <row r="380" spans="1:138" s="2" customFormat="1" ht="12.75">
      <c r="A380" s="94"/>
      <c r="B380" s="94"/>
      <c r="C380" s="94"/>
      <c r="D380" s="94"/>
      <c r="E380" s="95"/>
      <c r="F380" s="73" t="s">
        <v>372</v>
      </c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81"/>
      <c r="V380" s="20"/>
      <c r="W380" s="12"/>
      <c r="X380" s="12"/>
      <c r="Y380" s="12"/>
      <c r="Z380" s="12"/>
      <c r="AA380" s="12"/>
      <c r="AB380" s="1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267"/>
      <c r="EH380" s="168"/>
    </row>
    <row r="381" spans="1:138" s="2" customFormat="1" ht="12.75">
      <c r="A381" s="94" t="s">
        <v>373</v>
      </c>
      <c r="B381" s="94"/>
      <c r="C381" s="94"/>
      <c r="D381" s="94"/>
      <c r="E381" s="95"/>
      <c r="F381" s="14" t="s">
        <v>374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9"/>
      <c r="V381" s="26" t="s">
        <v>333</v>
      </c>
      <c r="W381" s="27"/>
      <c r="X381" s="27"/>
      <c r="Y381" s="27"/>
      <c r="Z381" s="27"/>
      <c r="AA381" s="27"/>
      <c r="AB381" s="27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267"/>
      <c r="EH381" s="168"/>
    </row>
    <row r="382" spans="1:138" s="2" customFormat="1" ht="12.75">
      <c r="A382" s="94"/>
      <c r="B382" s="94"/>
      <c r="C382" s="94"/>
      <c r="D382" s="94"/>
      <c r="E382" s="95"/>
      <c r="F382" s="16" t="s">
        <v>342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21"/>
      <c r="V382" s="26"/>
      <c r="W382" s="27"/>
      <c r="X382" s="27"/>
      <c r="Y382" s="27"/>
      <c r="Z382" s="27"/>
      <c r="AA382" s="27"/>
      <c r="AB382" s="27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267"/>
      <c r="EH382" s="168"/>
    </row>
    <row r="383" spans="1:138" s="2" customFormat="1" ht="12.75">
      <c r="A383" s="94"/>
      <c r="B383" s="94"/>
      <c r="C383" s="94"/>
      <c r="D383" s="94"/>
      <c r="E383" s="95"/>
      <c r="F383" s="73" t="s">
        <v>343</v>
      </c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81"/>
      <c r="V383" s="26"/>
      <c r="W383" s="27"/>
      <c r="X383" s="27"/>
      <c r="Y383" s="27"/>
      <c r="Z383" s="27"/>
      <c r="AA383" s="27"/>
      <c r="AB383" s="27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267"/>
      <c r="EH383" s="168"/>
    </row>
    <row r="384" spans="1:138" s="2" customFormat="1" ht="12.75">
      <c r="A384" s="94" t="s">
        <v>311</v>
      </c>
      <c r="B384" s="94"/>
      <c r="C384" s="94"/>
      <c r="D384" s="94"/>
      <c r="E384" s="95"/>
      <c r="F384" s="17" t="s">
        <v>375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20"/>
      <c r="W384" s="12"/>
      <c r="X384" s="12"/>
      <c r="Y384" s="12"/>
      <c r="Z384" s="12"/>
      <c r="AA384" s="12"/>
      <c r="AB384" s="1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267"/>
      <c r="EH384" s="168"/>
    </row>
    <row r="385" spans="1:138" s="2" customFormat="1" ht="12.75">
      <c r="A385" s="94"/>
      <c r="B385" s="94"/>
      <c r="C385" s="94"/>
      <c r="D385" s="94"/>
      <c r="E385" s="95"/>
      <c r="F385" s="17" t="s">
        <v>376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20"/>
      <c r="W385" s="12"/>
      <c r="X385" s="12"/>
      <c r="Y385" s="12"/>
      <c r="Z385" s="12"/>
      <c r="AA385" s="12"/>
      <c r="AB385" s="1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267"/>
      <c r="EH385" s="168"/>
    </row>
    <row r="386" spans="1:138" s="2" customFormat="1" ht="12.75">
      <c r="A386" s="94"/>
      <c r="B386" s="94"/>
      <c r="C386" s="94"/>
      <c r="D386" s="94"/>
      <c r="E386" s="95"/>
      <c r="F386" s="17" t="s">
        <v>145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20"/>
      <c r="W386" s="12"/>
      <c r="X386" s="12"/>
      <c r="Y386" s="12"/>
      <c r="Z386" s="12"/>
      <c r="AA386" s="12"/>
      <c r="AB386" s="1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267"/>
      <c r="EH386" s="168"/>
    </row>
    <row r="387" spans="1:138" s="2" customFormat="1" ht="12.75">
      <c r="A387" s="94" t="s">
        <v>377</v>
      </c>
      <c r="B387" s="94"/>
      <c r="C387" s="94"/>
      <c r="D387" s="94"/>
      <c r="E387" s="95"/>
      <c r="F387" s="14" t="s">
        <v>378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9"/>
      <c r="V387" s="20" t="s">
        <v>333</v>
      </c>
      <c r="W387" s="12"/>
      <c r="X387" s="12"/>
      <c r="Y387" s="12"/>
      <c r="Z387" s="12"/>
      <c r="AA387" s="12"/>
      <c r="AB387" s="1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267"/>
      <c r="EH387" s="168"/>
    </row>
    <row r="388" spans="1:138" s="2" customFormat="1" ht="12.75">
      <c r="A388" s="94"/>
      <c r="B388" s="94"/>
      <c r="C388" s="94"/>
      <c r="D388" s="94"/>
      <c r="E388" s="95"/>
      <c r="F388" s="73" t="s">
        <v>327</v>
      </c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81"/>
      <c r="V388" s="20"/>
      <c r="W388" s="12"/>
      <c r="X388" s="12"/>
      <c r="Y388" s="12"/>
      <c r="Z388" s="12"/>
      <c r="AA388" s="12"/>
      <c r="AB388" s="1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267"/>
      <c r="EH388" s="168"/>
    </row>
    <row r="389" spans="1:138" s="2" customFormat="1" ht="12.75">
      <c r="A389" s="94" t="s">
        <v>379</v>
      </c>
      <c r="B389" s="94"/>
      <c r="C389" s="94"/>
      <c r="D389" s="94"/>
      <c r="E389" s="95"/>
      <c r="F389" s="18" t="s">
        <v>380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20" t="s">
        <v>333</v>
      </c>
      <c r="W389" s="12"/>
      <c r="X389" s="12"/>
      <c r="Y389" s="12"/>
      <c r="Z389" s="12"/>
      <c r="AA389" s="12"/>
      <c r="AB389" s="1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267"/>
      <c r="EH389" s="168"/>
    </row>
    <row r="390" spans="1:138" s="2" customFormat="1" ht="12.75">
      <c r="A390" s="94"/>
      <c r="B390" s="94"/>
      <c r="C390" s="94"/>
      <c r="D390" s="94"/>
      <c r="E390" s="95"/>
      <c r="F390" s="18" t="s">
        <v>128</v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20"/>
      <c r="W390" s="12"/>
      <c r="X390" s="12"/>
      <c r="Y390" s="12"/>
      <c r="Z390" s="12"/>
      <c r="AA390" s="12"/>
      <c r="AB390" s="1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267"/>
      <c r="EH390" s="168"/>
    </row>
    <row r="391" spans="1:138" s="2" customFormat="1" ht="12.75">
      <c r="A391" s="94" t="s">
        <v>381</v>
      </c>
      <c r="B391" s="94"/>
      <c r="C391" s="94"/>
      <c r="D391" s="94"/>
      <c r="E391" s="95"/>
      <c r="F391" s="18" t="s">
        <v>304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20"/>
      <c r="W391" s="12"/>
      <c r="X391" s="12"/>
      <c r="Y391" s="12"/>
      <c r="Z391" s="12"/>
      <c r="AA391" s="12"/>
      <c r="AB391" s="1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267"/>
      <c r="EH391" s="168"/>
    </row>
    <row r="392" spans="1:138" s="2" customFormat="1" ht="12.75">
      <c r="A392" s="94"/>
      <c r="B392" s="94"/>
      <c r="C392" s="94"/>
      <c r="D392" s="94"/>
      <c r="E392" s="95"/>
      <c r="F392" s="18" t="s">
        <v>382</v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20"/>
      <c r="W392" s="12"/>
      <c r="X392" s="12"/>
      <c r="Y392" s="12"/>
      <c r="Z392" s="12"/>
      <c r="AA392" s="12"/>
      <c r="AB392" s="1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267"/>
      <c r="EH392" s="168"/>
    </row>
    <row r="393" spans="1:138" s="2" customFormat="1" ht="12.75">
      <c r="A393" s="94"/>
      <c r="B393" s="94"/>
      <c r="C393" s="94"/>
      <c r="D393" s="94"/>
      <c r="E393" s="95"/>
      <c r="F393" s="18" t="s">
        <v>145</v>
      </c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20"/>
      <c r="W393" s="12"/>
      <c r="X393" s="12"/>
      <c r="Y393" s="12"/>
      <c r="Z393" s="12"/>
      <c r="AA393" s="12"/>
      <c r="AB393" s="1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267"/>
      <c r="EH393" s="168"/>
    </row>
    <row r="394" spans="1:138" s="2" customFormat="1" ht="12.75">
      <c r="A394" s="94" t="s">
        <v>383</v>
      </c>
      <c r="B394" s="94"/>
      <c r="C394" s="94"/>
      <c r="D394" s="94"/>
      <c r="E394" s="95"/>
      <c r="F394" s="18" t="s">
        <v>369</v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20" t="s">
        <v>333</v>
      </c>
      <c r="W394" s="12"/>
      <c r="X394" s="12"/>
      <c r="Y394" s="12"/>
      <c r="Z394" s="12"/>
      <c r="AA394" s="12"/>
      <c r="AB394" s="1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267"/>
      <c r="EH394" s="168"/>
    </row>
    <row r="395" spans="1:138" s="2" customFormat="1" ht="12.75">
      <c r="A395" s="94"/>
      <c r="B395" s="94"/>
      <c r="C395" s="94"/>
      <c r="D395" s="94"/>
      <c r="E395" s="95"/>
      <c r="F395" s="18" t="s">
        <v>370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20"/>
      <c r="W395" s="12"/>
      <c r="X395" s="12"/>
      <c r="Y395" s="12"/>
      <c r="Z395" s="12"/>
      <c r="AA395" s="12"/>
      <c r="AB395" s="1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/>
      <c r="DY395" s="32"/>
      <c r="DZ395" s="32"/>
      <c r="EA395" s="32"/>
      <c r="EB395" s="32"/>
      <c r="EC395" s="32"/>
      <c r="ED395" s="32"/>
      <c r="EE395" s="32"/>
      <c r="EF395" s="32"/>
      <c r="EG395" s="267"/>
      <c r="EH395" s="168"/>
    </row>
    <row r="396" spans="1:138" s="2" customFormat="1" ht="12.75">
      <c r="A396" s="94" t="s">
        <v>384</v>
      </c>
      <c r="B396" s="94"/>
      <c r="C396" s="94"/>
      <c r="D396" s="94"/>
      <c r="E396" s="95"/>
      <c r="F396" s="18" t="s">
        <v>369</v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20" t="s">
        <v>333</v>
      </c>
      <c r="W396" s="12"/>
      <c r="X396" s="12"/>
      <c r="Y396" s="12"/>
      <c r="Z396" s="12"/>
      <c r="AA396" s="12"/>
      <c r="AB396" s="1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/>
      <c r="DY396" s="32"/>
      <c r="DZ396" s="32"/>
      <c r="EA396" s="32"/>
      <c r="EB396" s="32"/>
      <c r="EC396" s="32"/>
      <c r="ED396" s="32"/>
      <c r="EE396" s="32"/>
      <c r="EF396" s="32"/>
      <c r="EG396" s="267"/>
      <c r="EH396" s="168"/>
    </row>
    <row r="397" spans="1:138" s="2" customFormat="1" ht="12.75">
      <c r="A397" s="94"/>
      <c r="B397" s="94"/>
      <c r="C397" s="94"/>
      <c r="D397" s="94"/>
      <c r="E397" s="95"/>
      <c r="F397" s="18" t="s">
        <v>372</v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20"/>
      <c r="W397" s="12"/>
      <c r="X397" s="12"/>
      <c r="Y397" s="12"/>
      <c r="Z397" s="12"/>
      <c r="AA397" s="12"/>
      <c r="AB397" s="1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/>
      <c r="DY397" s="32"/>
      <c r="DZ397" s="32"/>
      <c r="EA397" s="32"/>
      <c r="EB397" s="32"/>
      <c r="EC397" s="32"/>
      <c r="ED397" s="32"/>
      <c r="EE397" s="32"/>
      <c r="EF397" s="32"/>
      <c r="EG397" s="267"/>
      <c r="EH397" s="168"/>
    </row>
    <row r="398" spans="1:138" s="2" customFormat="1" ht="12.75">
      <c r="A398" s="94" t="s">
        <v>385</v>
      </c>
      <c r="B398" s="94"/>
      <c r="C398" s="94"/>
      <c r="D398" s="94"/>
      <c r="E398" s="95"/>
      <c r="F398" s="18" t="s">
        <v>374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26" t="s">
        <v>333</v>
      </c>
      <c r="W398" s="27"/>
      <c r="X398" s="27"/>
      <c r="Y398" s="27"/>
      <c r="Z398" s="27"/>
      <c r="AA398" s="27"/>
      <c r="AB398" s="27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267"/>
      <c r="EH398" s="168"/>
    </row>
    <row r="399" spans="1:138" s="2" customFormat="1" ht="12.75">
      <c r="A399" s="94"/>
      <c r="B399" s="94"/>
      <c r="C399" s="94"/>
      <c r="D399" s="94"/>
      <c r="E399" s="95"/>
      <c r="F399" s="18" t="s">
        <v>342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26"/>
      <c r="W399" s="27"/>
      <c r="X399" s="27"/>
      <c r="Y399" s="27"/>
      <c r="Z399" s="27"/>
      <c r="AA399" s="27"/>
      <c r="AB399" s="27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/>
      <c r="DY399" s="32"/>
      <c r="DZ399" s="32"/>
      <c r="EA399" s="32"/>
      <c r="EB399" s="32"/>
      <c r="EC399" s="32"/>
      <c r="ED399" s="32"/>
      <c r="EE399" s="32"/>
      <c r="EF399" s="32"/>
      <c r="EG399" s="267"/>
      <c r="EH399" s="168"/>
    </row>
    <row r="400" spans="1:138" s="2" customFormat="1" ht="12.75">
      <c r="A400" s="94"/>
      <c r="B400" s="94"/>
      <c r="C400" s="94"/>
      <c r="D400" s="94"/>
      <c r="E400" s="95"/>
      <c r="F400" s="18" t="s">
        <v>343</v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26"/>
      <c r="W400" s="27"/>
      <c r="X400" s="27"/>
      <c r="Y400" s="27"/>
      <c r="Z400" s="27"/>
      <c r="AA400" s="27"/>
      <c r="AB400" s="27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267"/>
      <c r="EH400" s="168"/>
    </row>
    <row r="401" spans="1:138" s="2" customFormat="1" ht="12.75">
      <c r="A401" s="94" t="s">
        <v>386</v>
      </c>
      <c r="B401" s="94"/>
      <c r="C401" s="94"/>
      <c r="D401" s="94"/>
      <c r="E401" s="95"/>
      <c r="F401" s="18" t="s">
        <v>387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20"/>
      <c r="W401" s="12"/>
      <c r="X401" s="12"/>
      <c r="Y401" s="12"/>
      <c r="Z401" s="12"/>
      <c r="AA401" s="12"/>
      <c r="AB401" s="1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267"/>
      <c r="EH401" s="168"/>
    </row>
    <row r="402" spans="1:138" s="2" customFormat="1" ht="12.75">
      <c r="A402" s="94"/>
      <c r="B402" s="94"/>
      <c r="C402" s="94"/>
      <c r="D402" s="94"/>
      <c r="E402" s="95"/>
      <c r="F402" s="18" t="s">
        <v>388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20"/>
      <c r="W402" s="12"/>
      <c r="X402" s="12"/>
      <c r="Y402" s="12"/>
      <c r="Z402" s="12"/>
      <c r="AA402" s="12"/>
      <c r="AB402" s="1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267"/>
      <c r="EH402" s="168"/>
    </row>
    <row r="403" spans="1:138" s="2" customFormat="1" ht="12.75">
      <c r="A403" s="94"/>
      <c r="B403" s="94"/>
      <c r="C403" s="94"/>
      <c r="D403" s="94"/>
      <c r="E403" s="95"/>
      <c r="F403" s="18" t="s">
        <v>389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20"/>
      <c r="W403" s="12"/>
      <c r="X403" s="12"/>
      <c r="Y403" s="12"/>
      <c r="Z403" s="12"/>
      <c r="AA403" s="12"/>
      <c r="AB403" s="1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267"/>
      <c r="EH403" s="168"/>
    </row>
    <row r="404" spans="1:138" s="2" customFormat="1" ht="12.75">
      <c r="A404" s="94"/>
      <c r="B404" s="94"/>
      <c r="C404" s="94"/>
      <c r="D404" s="94"/>
      <c r="E404" s="95"/>
      <c r="F404" s="18" t="s">
        <v>145</v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20"/>
      <c r="W404" s="12"/>
      <c r="X404" s="12"/>
      <c r="Y404" s="12"/>
      <c r="Z404" s="12"/>
      <c r="AA404" s="12"/>
      <c r="AB404" s="1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267"/>
      <c r="EH404" s="168"/>
    </row>
    <row r="405" spans="1:138" s="2" customFormat="1" ht="12.75">
      <c r="A405" s="94" t="s">
        <v>390</v>
      </c>
      <c r="B405" s="94"/>
      <c r="C405" s="94"/>
      <c r="D405" s="94"/>
      <c r="E405" s="95"/>
      <c r="F405" s="18" t="s">
        <v>369</v>
      </c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20" t="s">
        <v>333</v>
      </c>
      <c r="W405" s="12"/>
      <c r="X405" s="12"/>
      <c r="Y405" s="12"/>
      <c r="Z405" s="12"/>
      <c r="AA405" s="12"/>
      <c r="AB405" s="1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267"/>
      <c r="EH405" s="168"/>
    </row>
    <row r="406" spans="1:138" s="2" customFormat="1" ht="12.75">
      <c r="A406" s="94"/>
      <c r="B406" s="94"/>
      <c r="C406" s="94"/>
      <c r="D406" s="94"/>
      <c r="E406" s="95"/>
      <c r="F406" s="18" t="s">
        <v>370</v>
      </c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20"/>
      <c r="W406" s="12"/>
      <c r="X406" s="12"/>
      <c r="Y406" s="12"/>
      <c r="Z406" s="12"/>
      <c r="AA406" s="12"/>
      <c r="AB406" s="1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267"/>
      <c r="EH406" s="168"/>
    </row>
    <row r="407" spans="1:138" s="2" customFormat="1" ht="12.75">
      <c r="A407" s="94" t="s">
        <v>391</v>
      </c>
      <c r="B407" s="94"/>
      <c r="C407" s="94"/>
      <c r="D407" s="94"/>
      <c r="E407" s="95"/>
      <c r="F407" s="18" t="s">
        <v>369</v>
      </c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20" t="s">
        <v>333</v>
      </c>
      <c r="W407" s="12"/>
      <c r="X407" s="12"/>
      <c r="Y407" s="12"/>
      <c r="Z407" s="12"/>
      <c r="AA407" s="12"/>
      <c r="AB407" s="1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267"/>
      <c r="EH407" s="168"/>
    </row>
    <row r="408" spans="1:138" s="2" customFormat="1" ht="12.75">
      <c r="A408" s="94"/>
      <c r="B408" s="94"/>
      <c r="C408" s="94"/>
      <c r="D408" s="94"/>
      <c r="E408" s="95"/>
      <c r="F408" s="18" t="s">
        <v>372</v>
      </c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20"/>
      <c r="W408" s="12"/>
      <c r="X408" s="12"/>
      <c r="Y408" s="12"/>
      <c r="Z408" s="12"/>
      <c r="AA408" s="12"/>
      <c r="AB408" s="1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267"/>
      <c r="EH408" s="168"/>
    </row>
    <row r="409" spans="1:138" s="2" customFormat="1" ht="12.75">
      <c r="A409" s="94" t="s">
        <v>392</v>
      </c>
      <c r="B409" s="94"/>
      <c r="C409" s="94"/>
      <c r="D409" s="94"/>
      <c r="E409" s="95"/>
      <c r="F409" s="18" t="s">
        <v>374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26" t="s">
        <v>333</v>
      </c>
      <c r="W409" s="27"/>
      <c r="X409" s="27"/>
      <c r="Y409" s="27"/>
      <c r="Z409" s="27"/>
      <c r="AA409" s="27"/>
      <c r="AB409" s="27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267"/>
      <c r="EH409" s="168"/>
    </row>
    <row r="410" spans="1:138" s="2" customFormat="1" ht="12.75">
      <c r="A410" s="94"/>
      <c r="B410" s="94"/>
      <c r="C410" s="94"/>
      <c r="D410" s="94"/>
      <c r="E410" s="95"/>
      <c r="F410" s="18" t="s">
        <v>342</v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26"/>
      <c r="W410" s="27"/>
      <c r="X410" s="27"/>
      <c r="Y410" s="27"/>
      <c r="Z410" s="27"/>
      <c r="AA410" s="27"/>
      <c r="AB410" s="27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267"/>
      <c r="EH410" s="168"/>
    </row>
    <row r="411" spans="1:138" s="2" customFormat="1" ht="12.75">
      <c r="A411" s="94"/>
      <c r="B411" s="94"/>
      <c r="C411" s="94"/>
      <c r="D411" s="94"/>
      <c r="E411" s="95"/>
      <c r="F411" s="18" t="s">
        <v>343</v>
      </c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26"/>
      <c r="W411" s="27"/>
      <c r="X411" s="27"/>
      <c r="Y411" s="27"/>
      <c r="Z411" s="27"/>
      <c r="AA411" s="27"/>
      <c r="AB411" s="27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267"/>
      <c r="EH411" s="168"/>
    </row>
    <row r="412" spans="1:138" s="2" customFormat="1" ht="12.75">
      <c r="A412" s="94" t="s">
        <v>393</v>
      </c>
      <c r="B412" s="94"/>
      <c r="C412" s="94"/>
      <c r="D412" s="94"/>
      <c r="E412" s="95"/>
      <c r="F412" s="18" t="s">
        <v>75</v>
      </c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20" t="s">
        <v>333</v>
      </c>
      <c r="W412" s="12"/>
      <c r="X412" s="12"/>
      <c r="Y412" s="12"/>
      <c r="Z412" s="12"/>
      <c r="AA412" s="12"/>
      <c r="AB412" s="1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267"/>
      <c r="EH412" s="168"/>
    </row>
    <row r="413" spans="1:138" s="2" customFormat="1" ht="12.75">
      <c r="A413" s="94" t="s">
        <v>394</v>
      </c>
      <c r="B413" s="94"/>
      <c r="C413" s="94"/>
      <c r="D413" s="94"/>
      <c r="E413" s="95"/>
      <c r="F413" s="18" t="s">
        <v>80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20" t="s">
        <v>308</v>
      </c>
      <c r="W413" s="12"/>
      <c r="X413" s="12"/>
      <c r="Y413" s="12"/>
      <c r="Z413" s="12"/>
      <c r="AA413" s="12"/>
      <c r="AB413" s="1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267"/>
      <c r="EH413" s="168"/>
    </row>
    <row r="414" spans="1:138" s="2" customFormat="1" ht="12.75">
      <c r="A414" s="94"/>
      <c r="B414" s="94"/>
      <c r="C414" s="94"/>
      <c r="D414" s="94"/>
      <c r="E414" s="95"/>
      <c r="F414" s="18" t="s">
        <v>82</v>
      </c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20"/>
      <c r="W414" s="12"/>
      <c r="X414" s="12"/>
      <c r="Y414" s="12"/>
      <c r="Z414" s="12"/>
      <c r="AA414" s="12"/>
      <c r="AB414" s="1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/>
      <c r="DY414" s="32"/>
      <c r="DZ414" s="32"/>
      <c r="EA414" s="32"/>
      <c r="EB414" s="32"/>
      <c r="EC414" s="32"/>
      <c r="ED414" s="32"/>
      <c r="EE414" s="32"/>
      <c r="EF414" s="32"/>
      <c r="EG414" s="267"/>
      <c r="EH414" s="168"/>
    </row>
    <row r="415" spans="1:138" s="2" customFormat="1" ht="12.75">
      <c r="A415" s="94"/>
      <c r="B415" s="94"/>
      <c r="C415" s="94"/>
      <c r="D415" s="94"/>
      <c r="E415" s="95"/>
      <c r="F415" s="18" t="s">
        <v>395</v>
      </c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20"/>
      <c r="W415" s="12"/>
      <c r="X415" s="12"/>
      <c r="Y415" s="12"/>
      <c r="Z415" s="12"/>
      <c r="AA415" s="12"/>
      <c r="AB415" s="1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267"/>
      <c r="EH415" s="168"/>
    </row>
    <row r="416" spans="1:138" s="2" customFormat="1" ht="12.75">
      <c r="A416" s="94"/>
      <c r="B416" s="94"/>
      <c r="C416" s="94"/>
      <c r="D416" s="94"/>
      <c r="E416" s="95"/>
      <c r="F416" s="18" t="s">
        <v>310</v>
      </c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20"/>
      <c r="W416" s="12"/>
      <c r="X416" s="12"/>
      <c r="Y416" s="12"/>
      <c r="Z416" s="12"/>
      <c r="AA416" s="12"/>
      <c r="AB416" s="1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/>
      <c r="DY416" s="32"/>
      <c r="DZ416" s="32"/>
      <c r="EA416" s="32"/>
      <c r="EB416" s="32"/>
      <c r="EC416" s="32"/>
      <c r="ED416" s="32"/>
      <c r="EE416" s="32"/>
      <c r="EF416" s="32"/>
      <c r="EG416" s="267"/>
      <c r="EH416" s="168"/>
    </row>
    <row r="417" spans="1:138" s="2" customFormat="1" ht="12.75">
      <c r="A417" s="94" t="s">
        <v>396</v>
      </c>
      <c r="B417" s="94"/>
      <c r="C417" s="94"/>
      <c r="D417" s="94"/>
      <c r="E417" s="95"/>
      <c r="F417" s="18" t="s">
        <v>312</v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20"/>
      <c r="W417" s="12"/>
      <c r="X417" s="12"/>
      <c r="Y417" s="12"/>
      <c r="Z417" s="12"/>
      <c r="AA417" s="12"/>
      <c r="AB417" s="12"/>
      <c r="AC417" s="268"/>
      <c r="AD417" s="268"/>
      <c r="AE417" s="268"/>
      <c r="AF417" s="268"/>
      <c r="AG417" s="268"/>
      <c r="AH417" s="268"/>
      <c r="AI417" s="268"/>
      <c r="AJ417" s="268"/>
      <c r="AK417" s="268"/>
      <c r="AL417" s="268"/>
      <c r="AM417" s="268"/>
      <c r="AN417" s="268"/>
      <c r="AO417" s="268"/>
      <c r="AP417" s="268"/>
      <c r="AQ417" s="268"/>
      <c r="AR417" s="268"/>
      <c r="AS417" s="268"/>
      <c r="AT417" s="268"/>
      <c r="AU417" s="268"/>
      <c r="AV417" s="268"/>
      <c r="AW417" s="268"/>
      <c r="AX417" s="268"/>
      <c r="AY417" s="268"/>
      <c r="AZ417" s="268"/>
      <c r="BA417" s="268"/>
      <c r="BB417" s="268"/>
      <c r="BC417" s="268"/>
      <c r="BD417" s="268"/>
      <c r="BE417" s="268"/>
      <c r="BF417" s="268"/>
      <c r="BG417" s="268"/>
      <c r="BH417" s="268"/>
      <c r="BI417" s="268"/>
      <c r="BJ417" s="268"/>
      <c r="BK417" s="268"/>
      <c r="BL417" s="268"/>
      <c r="BM417" s="268"/>
      <c r="BN417" s="268"/>
      <c r="BO417" s="268"/>
      <c r="BP417" s="268"/>
      <c r="BQ417" s="268"/>
      <c r="BR417" s="268"/>
      <c r="BS417" s="268"/>
      <c r="BT417" s="268"/>
      <c r="BU417" s="268"/>
      <c r="BV417" s="268"/>
      <c r="BW417" s="268"/>
      <c r="BX417" s="268"/>
      <c r="BY417" s="268"/>
      <c r="BZ417" s="268"/>
      <c r="CA417" s="268"/>
      <c r="CB417" s="268"/>
      <c r="CC417" s="268"/>
      <c r="CD417" s="268"/>
      <c r="CE417" s="268"/>
      <c r="CF417" s="268"/>
      <c r="CG417" s="268"/>
      <c r="CH417" s="268"/>
      <c r="CI417" s="268"/>
      <c r="CJ417" s="268"/>
      <c r="CK417" s="268"/>
      <c r="CL417" s="268"/>
      <c r="CM417" s="268"/>
      <c r="CN417" s="268"/>
      <c r="CO417" s="268"/>
      <c r="CP417" s="268"/>
      <c r="CQ417" s="268"/>
      <c r="CR417" s="268"/>
      <c r="CS417" s="268"/>
      <c r="CT417" s="268"/>
      <c r="CU417" s="268"/>
      <c r="CV417" s="268"/>
      <c r="CW417" s="268"/>
      <c r="CX417" s="268"/>
      <c r="CY417" s="268"/>
      <c r="CZ417" s="268"/>
      <c r="DA417" s="268"/>
      <c r="DB417" s="268"/>
      <c r="DC417" s="268"/>
      <c r="DD417" s="268"/>
      <c r="DE417" s="268"/>
      <c r="DF417" s="268"/>
      <c r="DG417" s="268"/>
      <c r="DH417" s="268"/>
      <c r="DI417" s="268"/>
      <c r="DJ417" s="268"/>
      <c r="DK417" s="268"/>
      <c r="DL417" s="268"/>
      <c r="DM417" s="268"/>
      <c r="DN417" s="268"/>
      <c r="DO417" s="268"/>
      <c r="DP417" s="268"/>
      <c r="DQ417" s="268"/>
      <c r="DR417" s="268"/>
      <c r="DS417" s="268"/>
      <c r="DT417" s="268"/>
      <c r="DU417" s="268"/>
      <c r="DV417" s="268"/>
      <c r="DW417" s="268"/>
      <c r="DX417" s="268"/>
      <c r="DY417" s="268"/>
      <c r="DZ417" s="268"/>
      <c r="EA417" s="268"/>
      <c r="EB417" s="268"/>
      <c r="EC417" s="268"/>
      <c r="ED417" s="268"/>
      <c r="EE417" s="268"/>
      <c r="EF417" s="268"/>
      <c r="EG417" s="270"/>
      <c r="EH417" s="168"/>
    </row>
    <row r="418" spans="1:138" s="2" customFormat="1" ht="12.75">
      <c r="A418" s="94"/>
      <c r="B418" s="94"/>
      <c r="C418" s="94"/>
      <c r="D418" s="94"/>
      <c r="E418" s="95"/>
      <c r="F418" s="18" t="s">
        <v>169</v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20"/>
      <c r="W418" s="12"/>
      <c r="X418" s="12"/>
      <c r="Y418" s="12"/>
      <c r="Z418" s="12"/>
      <c r="AA418" s="12"/>
      <c r="AB418" s="12"/>
      <c r="AC418" s="268"/>
      <c r="AD418" s="268"/>
      <c r="AE418" s="268"/>
      <c r="AF418" s="268"/>
      <c r="AG418" s="268"/>
      <c r="AH418" s="268"/>
      <c r="AI418" s="268"/>
      <c r="AJ418" s="268"/>
      <c r="AK418" s="268"/>
      <c r="AL418" s="268"/>
      <c r="AM418" s="268"/>
      <c r="AN418" s="268"/>
      <c r="AO418" s="268"/>
      <c r="AP418" s="268"/>
      <c r="AQ418" s="268"/>
      <c r="AR418" s="268"/>
      <c r="AS418" s="268"/>
      <c r="AT418" s="268"/>
      <c r="AU418" s="268"/>
      <c r="AV418" s="268"/>
      <c r="AW418" s="268"/>
      <c r="AX418" s="268"/>
      <c r="AY418" s="268"/>
      <c r="AZ418" s="268"/>
      <c r="BA418" s="268"/>
      <c r="BB418" s="268"/>
      <c r="BC418" s="268"/>
      <c r="BD418" s="268"/>
      <c r="BE418" s="268"/>
      <c r="BF418" s="268"/>
      <c r="BG418" s="268"/>
      <c r="BH418" s="268"/>
      <c r="BI418" s="268"/>
      <c r="BJ418" s="268"/>
      <c r="BK418" s="268"/>
      <c r="BL418" s="268"/>
      <c r="BM418" s="268"/>
      <c r="BN418" s="268"/>
      <c r="BO418" s="268"/>
      <c r="BP418" s="268"/>
      <c r="BQ418" s="268"/>
      <c r="BR418" s="268"/>
      <c r="BS418" s="268"/>
      <c r="BT418" s="268"/>
      <c r="BU418" s="268"/>
      <c r="BV418" s="268"/>
      <c r="BW418" s="268"/>
      <c r="BX418" s="268"/>
      <c r="BY418" s="268"/>
      <c r="BZ418" s="268"/>
      <c r="CA418" s="268"/>
      <c r="CB418" s="268"/>
      <c r="CC418" s="268"/>
      <c r="CD418" s="268"/>
      <c r="CE418" s="268"/>
      <c r="CF418" s="268"/>
      <c r="CG418" s="268"/>
      <c r="CH418" s="268"/>
      <c r="CI418" s="268"/>
      <c r="CJ418" s="268"/>
      <c r="CK418" s="268"/>
      <c r="CL418" s="268"/>
      <c r="CM418" s="268"/>
      <c r="CN418" s="268"/>
      <c r="CO418" s="268"/>
      <c r="CP418" s="268"/>
      <c r="CQ418" s="268"/>
      <c r="CR418" s="268"/>
      <c r="CS418" s="268"/>
      <c r="CT418" s="268"/>
      <c r="CU418" s="268"/>
      <c r="CV418" s="268"/>
      <c r="CW418" s="268"/>
      <c r="CX418" s="268"/>
      <c r="CY418" s="268"/>
      <c r="CZ418" s="268"/>
      <c r="DA418" s="268"/>
      <c r="DB418" s="268"/>
      <c r="DC418" s="268"/>
      <c r="DD418" s="268"/>
      <c r="DE418" s="268"/>
      <c r="DF418" s="268"/>
      <c r="DG418" s="268"/>
      <c r="DH418" s="268"/>
      <c r="DI418" s="268"/>
      <c r="DJ418" s="268"/>
      <c r="DK418" s="268"/>
      <c r="DL418" s="268"/>
      <c r="DM418" s="268"/>
      <c r="DN418" s="268"/>
      <c r="DO418" s="268"/>
      <c r="DP418" s="268"/>
      <c r="DQ418" s="268"/>
      <c r="DR418" s="268"/>
      <c r="DS418" s="268"/>
      <c r="DT418" s="268"/>
      <c r="DU418" s="268"/>
      <c r="DV418" s="268"/>
      <c r="DW418" s="268"/>
      <c r="DX418" s="268"/>
      <c r="DY418" s="268"/>
      <c r="DZ418" s="268"/>
      <c r="EA418" s="268"/>
      <c r="EB418" s="268"/>
      <c r="EC418" s="268"/>
      <c r="ED418" s="268"/>
      <c r="EE418" s="268"/>
      <c r="EF418" s="268"/>
      <c r="EG418" s="270"/>
      <c r="EH418" s="168"/>
    </row>
    <row r="419" spans="1:138" s="2" customFormat="1" ht="12.75">
      <c r="A419" s="94"/>
      <c r="B419" s="94"/>
      <c r="C419" s="94"/>
      <c r="D419" s="94"/>
      <c r="E419" s="95"/>
      <c r="F419" s="18" t="s">
        <v>170</v>
      </c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20"/>
      <c r="W419" s="12"/>
      <c r="X419" s="12"/>
      <c r="Y419" s="12"/>
      <c r="Z419" s="12"/>
      <c r="AA419" s="12"/>
      <c r="AB419" s="12"/>
      <c r="AC419" s="268"/>
      <c r="AD419" s="268"/>
      <c r="AE419" s="268"/>
      <c r="AF419" s="268"/>
      <c r="AG419" s="268"/>
      <c r="AH419" s="268"/>
      <c r="AI419" s="268"/>
      <c r="AJ419" s="268"/>
      <c r="AK419" s="268"/>
      <c r="AL419" s="268"/>
      <c r="AM419" s="268"/>
      <c r="AN419" s="268"/>
      <c r="AO419" s="268"/>
      <c r="AP419" s="268"/>
      <c r="AQ419" s="268"/>
      <c r="AR419" s="268"/>
      <c r="AS419" s="268"/>
      <c r="AT419" s="268"/>
      <c r="AU419" s="268"/>
      <c r="AV419" s="268"/>
      <c r="AW419" s="268"/>
      <c r="AX419" s="268"/>
      <c r="AY419" s="268"/>
      <c r="AZ419" s="268"/>
      <c r="BA419" s="268"/>
      <c r="BB419" s="268"/>
      <c r="BC419" s="268"/>
      <c r="BD419" s="268"/>
      <c r="BE419" s="268"/>
      <c r="BF419" s="268"/>
      <c r="BG419" s="268"/>
      <c r="BH419" s="268"/>
      <c r="BI419" s="268"/>
      <c r="BJ419" s="268"/>
      <c r="BK419" s="268"/>
      <c r="BL419" s="268"/>
      <c r="BM419" s="268"/>
      <c r="BN419" s="268"/>
      <c r="BO419" s="268"/>
      <c r="BP419" s="268"/>
      <c r="BQ419" s="268"/>
      <c r="BR419" s="268"/>
      <c r="BS419" s="268"/>
      <c r="BT419" s="268"/>
      <c r="BU419" s="268"/>
      <c r="BV419" s="268"/>
      <c r="BW419" s="268"/>
      <c r="BX419" s="268"/>
      <c r="BY419" s="268"/>
      <c r="BZ419" s="268"/>
      <c r="CA419" s="268"/>
      <c r="CB419" s="268"/>
      <c r="CC419" s="268"/>
      <c r="CD419" s="268"/>
      <c r="CE419" s="268"/>
      <c r="CF419" s="268"/>
      <c r="CG419" s="268"/>
      <c r="CH419" s="268"/>
      <c r="CI419" s="268"/>
      <c r="CJ419" s="268"/>
      <c r="CK419" s="268"/>
      <c r="CL419" s="268"/>
      <c r="CM419" s="268"/>
      <c r="CN419" s="268"/>
      <c r="CO419" s="268"/>
      <c r="CP419" s="268"/>
      <c r="CQ419" s="268"/>
      <c r="CR419" s="268"/>
      <c r="CS419" s="268"/>
      <c r="CT419" s="268"/>
      <c r="CU419" s="268"/>
      <c r="CV419" s="268"/>
      <c r="CW419" s="268"/>
      <c r="CX419" s="268"/>
      <c r="CY419" s="268"/>
      <c r="CZ419" s="268"/>
      <c r="DA419" s="268"/>
      <c r="DB419" s="268"/>
      <c r="DC419" s="268"/>
      <c r="DD419" s="268"/>
      <c r="DE419" s="268"/>
      <c r="DF419" s="268"/>
      <c r="DG419" s="268"/>
      <c r="DH419" s="268"/>
      <c r="DI419" s="268"/>
      <c r="DJ419" s="268"/>
      <c r="DK419" s="268"/>
      <c r="DL419" s="268"/>
      <c r="DM419" s="268"/>
      <c r="DN419" s="268"/>
      <c r="DO419" s="268"/>
      <c r="DP419" s="268"/>
      <c r="DQ419" s="268"/>
      <c r="DR419" s="268"/>
      <c r="DS419" s="268"/>
      <c r="DT419" s="268"/>
      <c r="DU419" s="268"/>
      <c r="DV419" s="268"/>
      <c r="DW419" s="268"/>
      <c r="DX419" s="268"/>
      <c r="DY419" s="268"/>
      <c r="DZ419" s="268"/>
      <c r="EA419" s="268"/>
      <c r="EB419" s="268"/>
      <c r="EC419" s="268"/>
      <c r="ED419" s="268"/>
      <c r="EE419" s="268"/>
      <c r="EF419" s="268"/>
      <c r="EG419" s="270"/>
      <c r="EH419" s="168"/>
    </row>
    <row r="420" spans="1:138" s="2" customFormat="1" ht="12.75">
      <c r="A420" s="94"/>
      <c r="B420" s="94"/>
      <c r="C420" s="94"/>
      <c r="D420" s="94"/>
      <c r="E420" s="95"/>
      <c r="F420" s="18" t="s">
        <v>397</v>
      </c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20"/>
      <c r="W420" s="12"/>
      <c r="X420" s="12"/>
      <c r="Y420" s="12"/>
      <c r="Z420" s="12"/>
      <c r="AA420" s="12"/>
      <c r="AB420" s="12"/>
      <c r="AC420" s="268"/>
      <c r="AD420" s="268"/>
      <c r="AE420" s="268"/>
      <c r="AF420" s="268"/>
      <c r="AG420" s="268"/>
      <c r="AH420" s="268"/>
      <c r="AI420" s="268"/>
      <c r="AJ420" s="268"/>
      <c r="AK420" s="268"/>
      <c r="AL420" s="268"/>
      <c r="AM420" s="268"/>
      <c r="AN420" s="268"/>
      <c r="AO420" s="268"/>
      <c r="AP420" s="268"/>
      <c r="AQ420" s="268"/>
      <c r="AR420" s="268"/>
      <c r="AS420" s="268"/>
      <c r="AT420" s="268"/>
      <c r="AU420" s="268"/>
      <c r="AV420" s="268"/>
      <c r="AW420" s="268"/>
      <c r="AX420" s="268"/>
      <c r="AY420" s="268"/>
      <c r="AZ420" s="268"/>
      <c r="BA420" s="268"/>
      <c r="BB420" s="268"/>
      <c r="BC420" s="268"/>
      <c r="BD420" s="268"/>
      <c r="BE420" s="268"/>
      <c r="BF420" s="268"/>
      <c r="BG420" s="268"/>
      <c r="BH420" s="268"/>
      <c r="BI420" s="268"/>
      <c r="BJ420" s="268"/>
      <c r="BK420" s="268"/>
      <c r="BL420" s="268"/>
      <c r="BM420" s="268"/>
      <c r="BN420" s="268"/>
      <c r="BO420" s="268"/>
      <c r="BP420" s="268"/>
      <c r="BQ420" s="268"/>
      <c r="BR420" s="268"/>
      <c r="BS420" s="268"/>
      <c r="BT420" s="268"/>
      <c r="BU420" s="268"/>
      <c r="BV420" s="268"/>
      <c r="BW420" s="268"/>
      <c r="BX420" s="268"/>
      <c r="BY420" s="268"/>
      <c r="BZ420" s="268"/>
      <c r="CA420" s="268"/>
      <c r="CB420" s="268"/>
      <c r="CC420" s="268"/>
      <c r="CD420" s="268"/>
      <c r="CE420" s="268"/>
      <c r="CF420" s="268"/>
      <c r="CG420" s="268"/>
      <c r="CH420" s="268"/>
      <c r="CI420" s="268"/>
      <c r="CJ420" s="268"/>
      <c r="CK420" s="268"/>
      <c r="CL420" s="268"/>
      <c r="CM420" s="268"/>
      <c r="CN420" s="268"/>
      <c r="CO420" s="268"/>
      <c r="CP420" s="268"/>
      <c r="CQ420" s="268"/>
      <c r="CR420" s="268"/>
      <c r="CS420" s="268"/>
      <c r="CT420" s="268"/>
      <c r="CU420" s="268"/>
      <c r="CV420" s="268"/>
      <c r="CW420" s="268"/>
      <c r="CX420" s="268"/>
      <c r="CY420" s="268"/>
      <c r="CZ420" s="268"/>
      <c r="DA420" s="268"/>
      <c r="DB420" s="268"/>
      <c r="DC420" s="268"/>
      <c r="DD420" s="268"/>
      <c r="DE420" s="268"/>
      <c r="DF420" s="268"/>
      <c r="DG420" s="268"/>
      <c r="DH420" s="268"/>
      <c r="DI420" s="268"/>
      <c r="DJ420" s="268"/>
      <c r="DK420" s="268"/>
      <c r="DL420" s="268"/>
      <c r="DM420" s="268"/>
      <c r="DN420" s="268"/>
      <c r="DO420" s="268"/>
      <c r="DP420" s="268"/>
      <c r="DQ420" s="268"/>
      <c r="DR420" s="268"/>
      <c r="DS420" s="268"/>
      <c r="DT420" s="268"/>
      <c r="DU420" s="268"/>
      <c r="DV420" s="268"/>
      <c r="DW420" s="268"/>
      <c r="DX420" s="268"/>
      <c r="DY420" s="268"/>
      <c r="DZ420" s="268"/>
      <c r="EA420" s="268"/>
      <c r="EB420" s="268"/>
      <c r="EC420" s="268"/>
      <c r="ED420" s="268"/>
      <c r="EE420" s="268"/>
      <c r="EF420" s="268"/>
      <c r="EG420" s="270"/>
      <c r="EH420" s="168"/>
    </row>
    <row r="421" spans="1:138" s="2" customFormat="1" ht="12.75">
      <c r="A421" s="94"/>
      <c r="B421" s="94"/>
      <c r="C421" s="94"/>
      <c r="D421" s="94"/>
      <c r="E421" s="95"/>
      <c r="F421" s="18" t="s">
        <v>398</v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20"/>
      <c r="W421" s="12"/>
      <c r="X421" s="12"/>
      <c r="Y421" s="12"/>
      <c r="Z421" s="12"/>
      <c r="AA421" s="12"/>
      <c r="AB421" s="12"/>
      <c r="AC421" s="268"/>
      <c r="AD421" s="268"/>
      <c r="AE421" s="268"/>
      <c r="AF421" s="268"/>
      <c r="AG421" s="268"/>
      <c r="AH421" s="268"/>
      <c r="AI421" s="268"/>
      <c r="AJ421" s="268"/>
      <c r="AK421" s="268"/>
      <c r="AL421" s="268"/>
      <c r="AM421" s="268"/>
      <c r="AN421" s="268"/>
      <c r="AO421" s="268"/>
      <c r="AP421" s="268"/>
      <c r="AQ421" s="268"/>
      <c r="AR421" s="268"/>
      <c r="AS421" s="268"/>
      <c r="AT421" s="268"/>
      <c r="AU421" s="268"/>
      <c r="AV421" s="268"/>
      <c r="AW421" s="268"/>
      <c r="AX421" s="268"/>
      <c r="AY421" s="268"/>
      <c r="AZ421" s="268"/>
      <c r="BA421" s="268"/>
      <c r="BB421" s="268"/>
      <c r="BC421" s="268"/>
      <c r="BD421" s="268"/>
      <c r="BE421" s="268"/>
      <c r="BF421" s="268"/>
      <c r="BG421" s="268"/>
      <c r="BH421" s="268"/>
      <c r="BI421" s="268"/>
      <c r="BJ421" s="268"/>
      <c r="BK421" s="268"/>
      <c r="BL421" s="268"/>
      <c r="BM421" s="268"/>
      <c r="BN421" s="268"/>
      <c r="BO421" s="268"/>
      <c r="BP421" s="268"/>
      <c r="BQ421" s="268"/>
      <c r="BR421" s="268"/>
      <c r="BS421" s="268"/>
      <c r="BT421" s="268"/>
      <c r="BU421" s="268"/>
      <c r="BV421" s="268"/>
      <c r="BW421" s="268"/>
      <c r="BX421" s="268"/>
      <c r="BY421" s="268"/>
      <c r="BZ421" s="268"/>
      <c r="CA421" s="268"/>
      <c r="CB421" s="268"/>
      <c r="CC421" s="268"/>
      <c r="CD421" s="268"/>
      <c r="CE421" s="268"/>
      <c r="CF421" s="268"/>
      <c r="CG421" s="268"/>
      <c r="CH421" s="268"/>
      <c r="CI421" s="268"/>
      <c r="CJ421" s="268"/>
      <c r="CK421" s="268"/>
      <c r="CL421" s="268"/>
      <c r="CM421" s="268"/>
      <c r="CN421" s="268"/>
      <c r="CO421" s="268"/>
      <c r="CP421" s="268"/>
      <c r="CQ421" s="268"/>
      <c r="CR421" s="268"/>
      <c r="CS421" s="268"/>
      <c r="CT421" s="268"/>
      <c r="CU421" s="268"/>
      <c r="CV421" s="268"/>
      <c r="CW421" s="268"/>
      <c r="CX421" s="268"/>
      <c r="CY421" s="268"/>
      <c r="CZ421" s="268"/>
      <c r="DA421" s="268"/>
      <c r="DB421" s="268"/>
      <c r="DC421" s="268"/>
      <c r="DD421" s="268"/>
      <c r="DE421" s="268"/>
      <c r="DF421" s="268"/>
      <c r="DG421" s="268"/>
      <c r="DH421" s="268"/>
      <c r="DI421" s="268"/>
      <c r="DJ421" s="268"/>
      <c r="DK421" s="268"/>
      <c r="DL421" s="268"/>
      <c r="DM421" s="268"/>
      <c r="DN421" s="268"/>
      <c r="DO421" s="268"/>
      <c r="DP421" s="268"/>
      <c r="DQ421" s="268"/>
      <c r="DR421" s="268"/>
      <c r="DS421" s="268"/>
      <c r="DT421" s="268"/>
      <c r="DU421" s="268"/>
      <c r="DV421" s="268"/>
      <c r="DW421" s="268"/>
      <c r="DX421" s="268"/>
      <c r="DY421" s="268"/>
      <c r="DZ421" s="268"/>
      <c r="EA421" s="268"/>
      <c r="EB421" s="268"/>
      <c r="EC421" s="268"/>
      <c r="ED421" s="268"/>
      <c r="EE421" s="268"/>
      <c r="EF421" s="268"/>
      <c r="EG421" s="270"/>
      <c r="EH421" s="168"/>
    </row>
    <row r="422" spans="1:138" s="2" customFormat="1" ht="12.75">
      <c r="A422" s="94"/>
      <c r="B422" s="94"/>
      <c r="C422" s="94"/>
      <c r="D422" s="94"/>
      <c r="E422" s="95"/>
      <c r="F422" s="18" t="s">
        <v>399</v>
      </c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20"/>
      <c r="W422" s="12"/>
      <c r="X422" s="12"/>
      <c r="Y422" s="12"/>
      <c r="Z422" s="12"/>
      <c r="AA422" s="12"/>
      <c r="AB422" s="12"/>
      <c r="AC422" s="268"/>
      <c r="AD422" s="268"/>
      <c r="AE422" s="268"/>
      <c r="AF422" s="268"/>
      <c r="AG422" s="268"/>
      <c r="AH422" s="268"/>
      <c r="AI422" s="268"/>
      <c r="AJ422" s="268"/>
      <c r="AK422" s="268"/>
      <c r="AL422" s="268"/>
      <c r="AM422" s="268"/>
      <c r="AN422" s="268"/>
      <c r="AO422" s="268"/>
      <c r="AP422" s="268"/>
      <c r="AQ422" s="268"/>
      <c r="AR422" s="268"/>
      <c r="AS422" s="268"/>
      <c r="AT422" s="268"/>
      <c r="AU422" s="268"/>
      <c r="AV422" s="268"/>
      <c r="AW422" s="268"/>
      <c r="AX422" s="268"/>
      <c r="AY422" s="268"/>
      <c r="AZ422" s="268"/>
      <c r="BA422" s="268"/>
      <c r="BB422" s="268"/>
      <c r="BC422" s="268"/>
      <c r="BD422" s="268"/>
      <c r="BE422" s="268"/>
      <c r="BF422" s="268"/>
      <c r="BG422" s="268"/>
      <c r="BH422" s="268"/>
      <c r="BI422" s="268"/>
      <c r="BJ422" s="268"/>
      <c r="BK422" s="268"/>
      <c r="BL422" s="268"/>
      <c r="BM422" s="268"/>
      <c r="BN422" s="268"/>
      <c r="BO422" s="268"/>
      <c r="BP422" s="268"/>
      <c r="BQ422" s="268"/>
      <c r="BR422" s="268"/>
      <c r="BS422" s="268"/>
      <c r="BT422" s="268"/>
      <c r="BU422" s="268"/>
      <c r="BV422" s="268"/>
      <c r="BW422" s="268"/>
      <c r="BX422" s="268"/>
      <c r="BY422" s="268"/>
      <c r="BZ422" s="268"/>
      <c r="CA422" s="268"/>
      <c r="CB422" s="268"/>
      <c r="CC422" s="268"/>
      <c r="CD422" s="268"/>
      <c r="CE422" s="268"/>
      <c r="CF422" s="268"/>
      <c r="CG422" s="268"/>
      <c r="CH422" s="268"/>
      <c r="CI422" s="268"/>
      <c r="CJ422" s="268"/>
      <c r="CK422" s="268"/>
      <c r="CL422" s="268"/>
      <c r="CM422" s="268"/>
      <c r="CN422" s="268"/>
      <c r="CO422" s="268"/>
      <c r="CP422" s="268"/>
      <c r="CQ422" s="268"/>
      <c r="CR422" s="268"/>
      <c r="CS422" s="268"/>
      <c r="CT422" s="268"/>
      <c r="CU422" s="268"/>
      <c r="CV422" s="268"/>
      <c r="CW422" s="268"/>
      <c r="CX422" s="268"/>
      <c r="CY422" s="268"/>
      <c r="CZ422" s="268"/>
      <c r="DA422" s="268"/>
      <c r="DB422" s="268"/>
      <c r="DC422" s="268"/>
      <c r="DD422" s="268"/>
      <c r="DE422" s="268"/>
      <c r="DF422" s="268"/>
      <c r="DG422" s="268"/>
      <c r="DH422" s="268"/>
      <c r="DI422" s="268"/>
      <c r="DJ422" s="268"/>
      <c r="DK422" s="268"/>
      <c r="DL422" s="268"/>
      <c r="DM422" s="268"/>
      <c r="DN422" s="268"/>
      <c r="DO422" s="268"/>
      <c r="DP422" s="268"/>
      <c r="DQ422" s="268"/>
      <c r="DR422" s="268"/>
      <c r="DS422" s="268"/>
      <c r="DT422" s="268"/>
      <c r="DU422" s="268"/>
      <c r="DV422" s="268"/>
      <c r="DW422" s="268"/>
      <c r="DX422" s="268"/>
      <c r="DY422" s="268"/>
      <c r="DZ422" s="268"/>
      <c r="EA422" s="268"/>
      <c r="EB422" s="268"/>
      <c r="EC422" s="268"/>
      <c r="ED422" s="268"/>
      <c r="EE422" s="268"/>
      <c r="EF422" s="268"/>
      <c r="EG422" s="270"/>
      <c r="EH422" s="168"/>
    </row>
  </sheetData>
  <sheetProtection/>
  <mergeCells count="2314">
    <mergeCell ref="A1:AZ1"/>
    <mergeCell ref="A3:U3"/>
    <mergeCell ref="V3:AB3"/>
    <mergeCell ref="AC3:AN3"/>
    <mergeCell ref="AO3:AZ3"/>
    <mergeCell ref="BB3:BM3"/>
    <mergeCell ref="BN3:BY3"/>
    <mergeCell ref="BZ3:CK3"/>
    <mergeCell ref="CL3:CW3"/>
    <mergeCell ref="CX3:DI3"/>
    <mergeCell ref="DJ3:DU3"/>
    <mergeCell ref="DV3:EG3"/>
    <mergeCell ref="A4:U4"/>
    <mergeCell ref="V4:AB4"/>
    <mergeCell ref="AC4:AN4"/>
    <mergeCell ref="AO4:AZ4"/>
    <mergeCell ref="BB4:BM4"/>
    <mergeCell ref="BN4:BY4"/>
    <mergeCell ref="BZ4:CK4"/>
    <mergeCell ref="CL4:CW4"/>
    <mergeCell ref="CX4:DI4"/>
    <mergeCell ref="DJ4:DU4"/>
    <mergeCell ref="DV4:EG4"/>
    <mergeCell ref="A5:U5"/>
    <mergeCell ref="V5:AB5"/>
    <mergeCell ref="AC5:AN5"/>
    <mergeCell ref="AO5:AZ5"/>
    <mergeCell ref="BB5:BM5"/>
    <mergeCell ref="BN5:BY5"/>
    <mergeCell ref="BZ5:CK5"/>
    <mergeCell ref="CL5:CW5"/>
    <mergeCell ref="CX5:DI5"/>
    <mergeCell ref="DJ5:DU5"/>
    <mergeCell ref="DV5:EG5"/>
    <mergeCell ref="A6:U6"/>
    <mergeCell ref="V6:AB6"/>
    <mergeCell ref="AC6:AN6"/>
    <mergeCell ref="AO6:AZ6"/>
    <mergeCell ref="BB6:BM6"/>
    <mergeCell ref="BN6:BY6"/>
    <mergeCell ref="BZ6:CK6"/>
    <mergeCell ref="CL6:CW6"/>
    <mergeCell ref="CX6:DI6"/>
    <mergeCell ref="DJ6:DU6"/>
    <mergeCell ref="DV6:EG6"/>
    <mergeCell ref="A7:EG7"/>
    <mergeCell ref="A8:EG8"/>
    <mergeCell ref="A9:EG9"/>
    <mergeCell ref="A13:E13"/>
    <mergeCell ref="F13:U13"/>
    <mergeCell ref="V13:AB13"/>
    <mergeCell ref="AC13:AN13"/>
    <mergeCell ref="AO13:AZ13"/>
    <mergeCell ref="BB13:BM13"/>
    <mergeCell ref="BN13:BY13"/>
    <mergeCell ref="BZ13:CK13"/>
    <mergeCell ref="CL13:CW13"/>
    <mergeCell ref="CX13:DI13"/>
    <mergeCell ref="DJ13:DU13"/>
    <mergeCell ref="DV13:EG13"/>
    <mergeCell ref="F14:U14"/>
    <mergeCell ref="F15:U15"/>
    <mergeCell ref="F16:U16"/>
    <mergeCell ref="F17:U17"/>
    <mergeCell ref="F18:U18"/>
    <mergeCell ref="A19:E19"/>
    <mergeCell ref="F19:U19"/>
    <mergeCell ref="V19:AB19"/>
    <mergeCell ref="AC19:AN19"/>
    <mergeCell ref="AO19:AZ19"/>
    <mergeCell ref="BB19:BM19"/>
    <mergeCell ref="BN19:BY19"/>
    <mergeCell ref="BZ19:CK19"/>
    <mergeCell ref="CL19:CW19"/>
    <mergeCell ref="CX19:DI19"/>
    <mergeCell ref="DJ19:DU19"/>
    <mergeCell ref="DV19:EG19"/>
    <mergeCell ref="F20:U20"/>
    <mergeCell ref="F21:U21"/>
    <mergeCell ref="F22:U22"/>
    <mergeCell ref="F23:U23"/>
    <mergeCell ref="F24:U24"/>
    <mergeCell ref="F25:U25"/>
    <mergeCell ref="F26:U26"/>
    <mergeCell ref="F27:U27"/>
    <mergeCell ref="F28:U28"/>
    <mergeCell ref="F29:U29"/>
    <mergeCell ref="F30:U30"/>
    <mergeCell ref="F34:U34"/>
    <mergeCell ref="F35:U35"/>
    <mergeCell ref="F36:U36"/>
    <mergeCell ref="F37:U37"/>
    <mergeCell ref="F38:U38"/>
    <mergeCell ref="F39:U39"/>
    <mergeCell ref="F40:U40"/>
    <mergeCell ref="A41:E41"/>
    <mergeCell ref="F41:U41"/>
    <mergeCell ref="V41:AB41"/>
    <mergeCell ref="AC41:AN41"/>
    <mergeCell ref="AO41:AZ41"/>
    <mergeCell ref="BB41:BM41"/>
    <mergeCell ref="BN41:BY41"/>
    <mergeCell ref="BZ41:CK41"/>
    <mergeCell ref="CL41:CW41"/>
    <mergeCell ref="CX41:DI41"/>
    <mergeCell ref="DJ41:DU41"/>
    <mergeCell ref="DV41:EG41"/>
    <mergeCell ref="F42:U42"/>
    <mergeCell ref="F43:U43"/>
    <mergeCell ref="F44:U44"/>
    <mergeCell ref="F45:U45"/>
    <mergeCell ref="F46:U46"/>
    <mergeCell ref="F47:U47"/>
    <mergeCell ref="F48:U48"/>
    <mergeCell ref="F49:U49"/>
    <mergeCell ref="F50:U50"/>
    <mergeCell ref="F51:U51"/>
    <mergeCell ref="F52:U52"/>
    <mergeCell ref="F53:U53"/>
    <mergeCell ref="F54:U54"/>
    <mergeCell ref="F55:U55"/>
    <mergeCell ref="F56:U56"/>
    <mergeCell ref="F57:U57"/>
    <mergeCell ref="F58:U58"/>
    <mergeCell ref="F59:U59"/>
    <mergeCell ref="F60:U60"/>
    <mergeCell ref="F61:U61"/>
    <mergeCell ref="F62:U62"/>
    <mergeCell ref="F63:U63"/>
    <mergeCell ref="F64:U64"/>
    <mergeCell ref="F65:U65"/>
    <mergeCell ref="F66:U66"/>
    <mergeCell ref="F67:U67"/>
    <mergeCell ref="F68:U68"/>
    <mergeCell ref="F69:U69"/>
    <mergeCell ref="F70:U70"/>
    <mergeCell ref="F71:U71"/>
    <mergeCell ref="F72:U72"/>
    <mergeCell ref="F73:U73"/>
    <mergeCell ref="F74:U74"/>
    <mergeCell ref="AC74:AN74"/>
    <mergeCell ref="AO74:AZ74"/>
    <mergeCell ref="BB74:BM74"/>
    <mergeCell ref="BN74:BY74"/>
    <mergeCell ref="BZ74:CK74"/>
    <mergeCell ref="CL74:CW74"/>
    <mergeCell ref="CX74:DI74"/>
    <mergeCell ref="DJ74:DU74"/>
    <mergeCell ref="DV74:EG74"/>
    <mergeCell ref="F75:U75"/>
    <mergeCell ref="AC75:AN75"/>
    <mergeCell ref="AO75:AZ75"/>
    <mergeCell ref="BB75:BM75"/>
    <mergeCell ref="BN75:BY75"/>
    <mergeCell ref="BZ75:CK75"/>
    <mergeCell ref="CL75:CW75"/>
    <mergeCell ref="CX75:DI75"/>
    <mergeCell ref="DJ75:DU75"/>
    <mergeCell ref="DV75:EG75"/>
    <mergeCell ref="F76:U76"/>
    <mergeCell ref="AC76:AN76"/>
    <mergeCell ref="AO76:AZ76"/>
    <mergeCell ref="BB76:BM76"/>
    <mergeCell ref="BN76:BY76"/>
    <mergeCell ref="BZ76:CK76"/>
    <mergeCell ref="CL76:CW76"/>
    <mergeCell ref="CX76:DI76"/>
    <mergeCell ref="DJ76:DU76"/>
    <mergeCell ref="DV76:EG76"/>
    <mergeCell ref="F77:U77"/>
    <mergeCell ref="AC77:AN77"/>
    <mergeCell ref="AO77:AZ77"/>
    <mergeCell ref="BB77:BM77"/>
    <mergeCell ref="BN77:BY77"/>
    <mergeCell ref="BZ77:CK77"/>
    <mergeCell ref="CL77:CW77"/>
    <mergeCell ref="CX77:DI77"/>
    <mergeCell ref="DJ77:DU77"/>
    <mergeCell ref="DV77:EG77"/>
    <mergeCell ref="F78:U78"/>
    <mergeCell ref="F79:U79"/>
    <mergeCell ref="F80:U80"/>
    <mergeCell ref="F81:U81"/>
    <mergeCell ref="F82:U82"/>
    <mergeCell ref="F83:U83"/>
    <mergeCell ref="F84:U84"/>
    <mergeCell ref="A85:E85"/>
    <mergeCell ref="F85:U85"/>
    <mergeCell ref="V85:AB85"/>
    <mergeCell ref="AC85:AN85"/>
    <mergeCell ref="AO85:AY85"/>
    <mergeCell ref="BB85:CI85"/>
    <mergeCell ref="CL85:CU85"/>
    <mergeCell ref="CX85:DF85"/>
    <mergeCell ref="DJ85:DT85"/>
    <mergeCell ref="DV85:EE85"/>
    <mergeCell ref="F86:U86"/>
    <mergeCell ref="F87:U87"/>
    <mergeCell ref="F88:U88"/>
    <mergeCell ref="F89:U89"/>
    <mergeCell ref="F90:U90"/>
    <mergeCell ref="F91:U91"/>
    <mergeCell ref="F92:U92"/>
    <mergeCell ref="F93:U93"/>
    <mergeCell ref="F94:U94"/>
    <mergeCell ref="A95:E95"/>
    <mergeCell ref="F95:U95"/>
    <mergeCell ref="V95:AB95"/>
    <mergeCell ref="AC95:AN95"/>
    <mergeCell ref="AO95:AZ95"/>
    <mergeCell ref="BB95:BM95"/>
    <mergeCell ref="BN95:BY95"/>
    <mergeCell ref="BZ95:CK95"/>
    <mergeCell ref="CL95:CW95"/>
    <mergeCell ref="CX95:DI95"/>
    <mergeCell ref="DJ95:DU95"/>
    <mergeCell ref="DV95:EG95"/>
    <mergeCell ref="F96:U96"/>
    <mergeCell ref="F97:U97"/>
    <mergeCell ref="F98:U98"/>
    <mergeCell ref="F99:U99"/>
    <mergeCell ref="F100:U100"/>
    <mergeCell ref="F101:U101"/>
    <mergeCell ref="F102:U102"/>
    <mergeCell ref="F103:U103"/>
    <mergeCell ref="F104:U104"/>
    <mergeCell ref="F105:U105"/>
    <mergeCell ref="F106:U106"/>
    <mergeCell ref="F107:U107"/>
    <mergeCell ref="F108:U108"/>
    <mergeCell ref="F109:U109"/>
    <mergeCell ref="F110:U110"/>
    <mergeCell ref="F111:U111"/>
    <mergeCell ref="F112:U112"/>
    <mergeCell ref="F113:U113"/>
    <mergeCell ref="F114:U114"/>
    <mergeCell ref="F115:U115"/>
    <mergeCell ref="F116:U116"/>
    <mergeCell ref="F117:U117"/>
    <mergeCell ref="F118:U118"/>
    <mergeCell ref="F119:U119"/>
    <mergeCell ref="F120:U120"/>
    <mergeCell ref="A121:EG121"/>
    <mergeCell ref="F122:U122"/>
    <mergeCell ref="F123:U123"/>
    <mergeCell ref="F124:U124"/>
    <mergeCell ref="F125:U125"/>
    <mergeCell ref="AC125:AN125"/>
    <mergeCell ref="AO125:AZ125"/>
    <mergeCell ref="BB125:BM125"/>
    <mergeCell ref="BN125:BY125"/>
    <mergeCell ref="BZ125:CK125"/>
    <mergeCell ref="CL125:CW125"/>
    <mergeCell ref="CX125:DI125"/>
    <mergeCell ref="DJ125:DU125"/>
    <mergeCell ref="DV125:EG125"/>
    <mergeCell ref="F126:U126"/>
    <mergeCell ref="F127:U127"/>
    <mergeCell ref="F128:U128"/>
    <mergeCell ref="F129:U129"/>
    <mergeCell ref="F130:U130"/>
    <mergeCell ref="F131:U131"/>
    <mergeCell ref="V131:AB131"/>
    <mergeCell ref="AC131:AN131"/>
    <mergeCell ref="AO131:AZ131"/>
    <mergeCell ref="BB131:BM131"/>
    <mergeCell ref="BN131:BY131"/>
    <mergeCell ref="BZ131:CK131"/>
    <mergeCell ref="CL131:CW131"/>
    <mergeCell ref="CX131:DI131"/>
    <mergeCell ref="DJ131:DU131"/>
    <mergeCell ref="DV131:EG131"/>
    <mergeCell ref="F132:U132"/>
    <mergeCell ref="V132:AB132"/>
    <mergeCell ref="AC132:AN132"/>
    <mergeCell ref="AO132:AZ132"/>
    <mergeCell ref="BB132:BM132"/>
    <mergeCell ref="BN132:BY132"/>
    <mergeCell ref="BZ132:CK132"/>
    <mergeCell ref="CL132:CW132"/>
    <mergeCell ref="CX132:DI132"/>
    <mergeCell ref="DJ132:DU132"/>
    <mergeCell ref="DV132:EG132"/>
    <mergeCell ref="F133:U133"/>
    <mergeCell ref="V133:AB133"/>
    <mergeCell ref="AC133:AN133"/>
    <mergeCell ref="AO133:AZ133"/>
    <mergeCell ref="BB133:BM133"/>
    <mergeCell ref="BN133:BY133"/>
    <mergeCell ref="BZ133:CK133"/>
    <mergeCell ref="CL133:CW133"/>
    <mergeCell ref="CX133:DI133"/>
    <mergeCell ref="DJ133:DU133"/>
    <mergeCell ref="DV133:EG133"/>
    <mergeCell ref="F134:U134"/>
    <mergeCell ref="V134:AB134"/>
    <mergeCell ref="AC134:AN134"/>
    <mergeCell ref="AO134:AZ134"/>
    <mergeCell ref="BB134:BM134"/>
    <mergeCell ref="BN134:BY134"/>
    <mergeCell ref="BZ134:CK134"/>
    <mergeCell ref="CL134:CW134"/>
    <mergeCell ref="CX134:DI134"/>
    <mergeCell ref="DJ134:DU134"/>
    <mergeCell ref="DV134:EG134"/>
    <mergeCell ref="F135:U135"/>
    <mergeCell ref="V135:AB135"/>
    <mergeCell ref="AC135:AN135"/>
    <mergeCell ref="AO135:AZ135"/>
    <mergeCell ref="BB135:BM135"/>
    <mergeCell ref="BN135:BY135"/>
    <mergeCell ref="BZ135:CK135"/>
    <mergeCell ref="CL135:CW135"/>
    <mergeCell ref="CX135:DI135"/>
    <mergeCell ref="DJ135:DU135"/>
    <mergeCell ref="DV135:EG135"/>
    <mergeCell ref="F136:U136"/>
    <mergeCell ref="V136:AB136"/>
    <mergeCell ref="AC136:AN136"/>
    <mergeCell ref="AO136:AZ136"/>
    <mergeCell ref="BB136:BM136"/>
    <mergeCell ref="BN136:BY136"/>
    <mergeCell ref="BZ136:CK136"/>
    <mergeCell ref="CL136:CW136"/>
    <mergeCell ref="CX136:DI136"/>
    <mergeCell ref="DJ136:DU136"/>
    <mergeCell ref="DV136:EG136"/>
    <mergeCell ref="F137:U137"/>
    <mergeCell ref="F138:U138"/>
    <mergeCell ref="F139:U139"/>
    <mergeCell ref="F140:U140"/>
    <mergeCell ref="F141:U141"/>
    <mergeCell ref="F142:U142"/>
    <mergeCell ref="F143:U143"/>
    <mergeCell ref="F144:U144"/>
    <mergeCell ref="F145:U145"/>
    <mergeCell ref="F146:U146"/>
    <mergeCell ref="F147:U147"/>
    <mergeCell ref="F148:U148"/>
    <mergeCell ref="V148:AB148"/>
    <mergeCell ref="AC148:AN148"/>
    <mergeCell ref="AO148:AZ148"/>
    <mergeCell ref="BB148:BM148"/>
    <mergeCell ref="BN148:BY148"/>
    <mergeCell ref="BZ148:CK148"/>
    <mergeCell ref="CL148:CW148"/>
    <mergeCell ref="CX148:DI148"/>
    <mergeCell ref="DJ148:DU148"/>
    <mergeCell ref="DV148:EG148"/>
    <mergeCell ref="F149:U149"/>
    <mergeCell ref="V149:AB149"/>
    <mergeCell ref="AC149:AN149"/>
    <mergeCell ref="AO149:AZ149"/>
    <mergeCell ref="BB149:BM149"/>
    <mergeCell ref="BN149:BY149"/>
    <mergeCell ref="BZ149:CK149"/>
    <mergeCell ref="CL149:CW149"/>
    <mergeCell ref="CX149:DI149"/>
    <mergeCell ref="DJ149:DU149"/>
    <mergeCell ref="DV149:EG149"/>
    <mergeCell ref="F150:U150"/>
    <mergeCell ref="V150:AB150"/>
    <mergeCell ref="AC150:AN150"/>
    <mergeCell ref="AO150:AZ150"/>
    <mergeCell ref="BB150:BM150"/>
    <mergeCell ref="BN150:BY150"/>
    <mergeCell ref="BZ150:CK150"/>
    <mergeCell ref="CL150:CW150"/>
    <mergeCell ref="CX150:DI150"/>
    <mergeCell ref="DJ150:DU150"/>
    <mergeCell ref="DV150:EG150"/>
    <mergeCell ref="F151:U151"/>
    <mergeCell ref="V151:AB151"/>
    <mergeCell ref="AC151:AN151"/>
    <mergeCell ref="AO151:AZ151"/>
    <mergeCell ref="BB151:BM151"/>
    <mergeCell ref="BN151:BY151"/>
    <mergeCell ref="BZ151:CK151"/>
    <mergeCell ref="CL151:CW151"/>
    <mergeCell ref="CX151:DI151"/>
    <mergeCell ref="DJ151:DU151"/>
    <mergeCell ref="DV151:EG151"/>
    <mergeCell ref="F152:U152"/>
    <mergeCell ref="V152:AB152"/>
    <mergeCell ref="AC152:AN152"/>
    <mergeCell ref="AO152:AZ152"/>
    <mergeCell ref="BB152:BM152"/>
    <mergeCell ref="BN152:BY152"/>
    <mergeCell ref="BZ152:CK152"/>
    <mergeCell ref="CL152:CW152"/>
    <mergeCell ref="CX152:DI152"/>
    <mergeCell ref="DJ152:DU152"/>
    <mergeCell ref="DV152:EG152"/>
    <mergeCell ref="F153:U153"/>
    <mergeCell ref="F154:U154"/>
    <mergeCell ref="F155:U155"/>
    <mergeCell ref="F156:U156"/>
    <mergeCell ref="F157:U157"/>
    <mergeCell ref="F158:U158"/>
    <mergeCell ref="F159:U159"/>
    <mergeCell ref="F160:U160"/>
    <mergeCell ref="F161:U161"/>
    <mergeCell ref="F162:U162"/>
    <mergeCell ref="V162:AB162"/>
    <mergeCell ref="AC162:AN162"/>
    <mergeCell ref="AO162:AZ162"/>
    <mergeCell ref="BB162:BM162"/>
    <mergeCell ref="BN162:BY162"/>
    <mergeCell ref="BZ162:CK162"/>
    <mergeCell ref="CL162:CW162"/>
    <mergeCell ref="CX162:DI162"/>
    <mergeCell ref="DJ162:DU162"/>
    <mergeCell ref="DV162:EG162"/>
    <mergeCell ref="F163:U163"/>
    <mergeCell ref="V163:AB163"/>
    <mergeCell ref="AC163:AN163"/>
    <mergeCell ref="AO163:AZ163"/>
    <mergeCell ref="BB163:BM163"/>
    <mergeCell ref="BN163:BY163"/>
    <mergeCell ref="BZ163:CK163"/>
    <mergeCell ref="CL163:CW163"/>
    <mergeCell ref="CX163:DI163"/>
    <mergeCell ref="DJ163:DU163"/>
    <mergeCell ref="DV163:EG163"/>
    <mergeCell ref="F164:U164"/>
    <mergeCell ref="V164:AB164"/>
    <mergeCell ref="AC164:AN164"/>
    <mergeCell ref="AO164:AZ164"/>
    <mergeCell ref="BB164:BM164"/>
    <mergeCell ref="BN164:BY164"/>
    <mergeCell ref="BZ164:CK164"/>
    <mergeCell ref="CL164:CW164"/>
    <mergeCell ref="CX164:DI164"/>
    <mergeCell ref="DJ164:DU164"/>
    <mergeCell ref="DV164:EG164"/>
    <mergeCell ref="F165:U165"/>
    <mergeCell ref="V165:AB165"/>
    <mergeCell ref="AC165:AN165"/>
    <mergeCell ref="AO165:AZ165"/>
    <mergeCell ref="BB165:BM165"/>
    <mergeCell ref="BN165:BY165"/>
    <mergeCell ref="BZ165:CK165"/>
    <mergeCell ref="CL165:CW165"/>
    <mergeCell ref="CX165:DI165"/>
    <mergeCell ref="DJ165:DU165"/>
    <mergeCell ref="DV165:EG165"/>
    <mergeCell ref="F166:U166"/>
    <mergeCell ref="V166:AB166"/>
    <mergeCell ref="AC166:AN166"/>
    <mergeCell ref="AO166:AZ166"/>
    <mergeCell ref="BB166:BM166"/>
    <mergeCell ref="BN166:BY166"/>
    <mergeCell ref="BZ166:CK166"/>
    <mergeCell ref="CL166:CW166"/>
    <mergeCell ref="CX166:DI166"/>
    <mergeCell ref="DJ166:DU166"/>
    <mergeCell ref="DV166:EG166"/>
    <mergeCell ref="F167:U167"/>
    <mergeCell ref="F168:U168"/>
    <mergeCell ref="F169:U169"/>
    <mergeCell ref="F170:U170"/>
    <mergeCell ref="F171:U171"/>
    <mergeCell ref="F172:U172"/>
    <mergeCell ref="F173:U173"/>
    <mergeCell ref="F174:U174"/>
    <mergeCell ref="F175:U175"/>
    <mergeCell ref="F176:U176"/>
    <mergeCell ref="F177:U177"/>
    <mergeCell ref="V177:AB177"/>
    <mergeCell ref="AC177:AN177"/>
    <mergeCell ref="AO177:AZ177"/>
    <mergeCell ref="BB177:BM177"/>
    <mergeCell ref="BN177:BY177"/>
    <mergeCell ref="BZ177:CK177"/>
    <mergeCell ref="CL177:CW177"/>
    <mergeCell ref="CX177:DI177"/>
    <mergeCell ref="DJ177:DU177"/>
    <mergeCell ref="DV177:EG177"/>
    <mergeCell ref="F178:U178"/>
    <mergeCell ref="V178:AB178"/>
    <mergeCell ref="AC178:AN178"/>
    <mergeCell ref="AO178:AZ178"/>
    <mergeCell ref="BB178:BM178"/>
    <mergeCell ref="BN178:BY178"/>
    <mergeCell ref="BZ178:CK178"/>
    <mergeCell ref="CL178:CW178"/>
    <mergeCell ref="CX178:DI178"/>
    <mergeCell ref="DJ178:DU178"/>
    <mergeCell ref="DV178:EG178"/>
    <mergeCell ref="F179:U179"/>
    <mergeCell ref="V179:AB179"/>
    <mergeCell ref="AC179:AN179"/>
    <mergeCell ref="AO179:AZ179"/>
    <mergeCell ref="BB179:BM179"/>
    <mergeCell ref="BN179:BY179"/>
    <mergeCell ref="BZ179:CK179"/>
    <mergeCell ref="CL179:CW179"/>
    <mergeCell ref="CX179:DI179"/>
    <mergeCell ref="DJ179:DU179"/>
    <mergeCell ref="DV179:EG179"/>
    <mergeCell ref="F180:U180"/>
    <mergeCell ref="V180:AB180"/>
    <mergeCell ref="AC180:AN180"/>
    <mergeCell ref="AO180:AZ180"/>
    <mergeCell ref="BB180:BM180"/>
    <mergeCell ref="BN180:BY180"/>
    <mergeCell ref="BZ180:CK180"/>
    <mergeCell ref="CL180:CW180"/>
    <mergeCell ref="CX180:DI180"/>
    <mergeCell ref="DJ180:DU180"/>
    <mergeCell ref="DV180:EG180"/>
    <mergeCell ref="F181:U181"/>
    <mergeCell ref="V181:AB181"/>
    <mergeCell ref="AC181:AN181"/>
    <mergeCell ref="AO181:AZ181"/>
    <mergeCell ref="BB181:BM181"/>
    <mergeCell ref="BN181:BY181"/>
    <mergeCell ref="BZ181:CK181"/>
    <mergeCell ref="CL181:CW181"/>
    <mergeCell ref="CX181:DI181"/>
    <mergeCell ref="DJ181:DU181"/>
    <mergeCell ref="DV181:EG181"/>
    <mergeCell ref="F182:U182"/>
    <mergeCell ref="F183:U183"/>
    <mergeCell ref="F184:U184"/>
    <mergeCell ref="F185:U185"/>
    <mergeCell ref="F186:U186"/>
    <mergeCell ref="F187:U187"/>
    <mergeCell ref="F188:U188"/>
    <mergeCell ref="F189:U189"/>
    <mergeCell ref="F190:U190"/>
    <mergeCell ref="F191:U191"/>
    <mergeCell ref="F192:U192"/>
    <mergeCell ref="F193:U193"/>
    <mergeCell ref="V193:AB193"/>
    <mergeCell ref="AC193:AN193"/>
    <mergeCell ref="AO193:AZ193"/>
    <mergeCell ref="BB193:BM193"/>
    <mergeCell ref="BN193:BY193"/>
    <mergeCell ref="BZ193:CK193"/>
    <mergeCell ref="CL193:CW193"/>
    <mergeCell ref="CX193:DI193"/>
    <mergeCell ref="DJ193:DU193"/>
    <mergeCell ref="DV193:EG193"/>
    <mergeCell ref="F194:U194"/>
    <mergeCell ref="V194:AB194"/>
    <mergeCell ref="AC194:AN194"/>
    <mergeCell ref="AO194:AZ194"/>
    <mergeCell ref="BB194:BM194"/>
    <mergeCell ref="BN194:BY194"/>
    <mergeCell ref="BZ194:CK194"/>
    <mergeCell ref="CL194:CW194"/>
    <mergeCell ref="CX194:DI194"/>
    <mergeCell ref="DJ194:DU194"/>
    <mergeCell ref="DV194:EG194"/>
    <mergeCell ref="F195:U195"/>
    <mergeCell ref="V195:AB195"/>
    <mergeCell ref="AC195:AN195"/>
    <mergeCell ref="AO195:AZ195"/>
    <mergeCell ref="BB195:BM195"/>
    <mergeCell ref="BN195:BY195"/>
    <mergeCell ref="BZ195:CK195"/>
    <mergeCell ref="CL195:CW195"/>
    <mergeCell ref="CX195:DI195"/>
    <mergeCell ref="DJ195:DU195"/>
    <mergeCell ref="DV195:EG195"/>
    <mergeCell ref="F196:U196"/>
    <mergeCell ref="V196:AB196"/>
    <mergeCell ref="AC196:AN196"/>
    <mergeCell ref="AO196:AZ196"/>
    <mergeCell ref="BB196:BM196"/>
    <mergeCell ref="BN196:BY196"/>
    <mergeCell ref="BZ196:CK196"/>
    <mergeCell ref="CL196:CW196"/>
    <mergeCell ref="CX196:DI196"/>
    <mergeCell ref="DJ196:DU196"/>
    <mergeCell ref="DV196:EG196"/>
    <mergeCell ref="F197:U197"/>
    <mergeCell ref="V197:AB197"/>
    <mergeCell ref="AC197:AN197"/>
    <mergeCell ref="AO197:AZ197"/>
    <mergeCell ref="BB197:BM197"/>
    <mergeCell ref="BN197:BY197"/>
    <mergeCell ref="BZ197:CK197"/>
    <mergeCell ref="CL197:CW197"/>
    <mergeCell ref="CX197:DI197"/>
    <mergeCell ref="DJ197:DU197"/>
    <mergeCell ref="DV197:EG197"/>
    <mergeCell ref="F198:U198"/>
    <mergeCell ref="F199:U199"/>
    <mergeCell ref="F200:U200"/>
    <mergeCell ref="F201:U201"/>
    <mergeCell ref="F202:U202"/>
    <mergeCell ref="F203:U203"/>
    <mergeCell ref="V203:AB203"/>
    <mergeCell ref="AC203:AN203"/>
    <mergeCell ref="AO203:AZ203"/>
    <mergeCell ref="BB203:BM203"/>
    <mergeCell ref="BN203:BY203"/>
    <mergeCell ref="BZ203:CK203"/>
    <mergeCell ref="CL203:CW203"/>
    <mergeCell ref="CX203:DI203"/>
    <mergeCell ref="DJ203:DU203"/>
    <mergeCell ref="DV203:EG203"/>
    <mergeCell ref="F204:U204"/>
    <mergeCell ref="V204:AB204"/>
    <mergeCell ref="AC204:AN204"/>
    <mergeCell ref="AO204:AZ204"/>
    <mergeCell ref="BB204:BM204"/>
    <mergeCell ref="BN204:BY204"/>
    <mergeCell ref="BZ204:CK204"/>
    <mergeCell ref="CL204:CW204"/>
    <mergeCell ref="CX204:DI204"/>
    <mergeCell ref="DJ204:DU204"/>
    <mergeCell ref="DV204:EG204"/>
    <mergeCell ref="F205:U205"/>
    <mergeCell ref="V205:AB205"/>
    <mergeCell ref="AC205:AN205"/>
    <mergeCell ref="AO205:AZ205"/>
    <mergeCell ref="BB205:BM205"/>
    <mergeCell ref="BN205:BY205"/>
    <mergeCell ref="BZ205:CK205"/>
    <mergeCell ref="CL205:CW205"/>
    <mergeCell ref="CX205:DI205"/>
    <mergeCell ref="DJ205:DU205"/>
    <mergeCell ref="DV205:EG205"/>
    <mergeCell ref="F206:U206"/>
    <mergeCell ref="V206:AB206"/>
    <mergeCell ref="AC206:AN206"/>
    <mergeCell ref="AO206:AZ206"/>
    <mergeCell ref="BB206:BM206"/>
    <mergeCell ref="BN206:BY206"/>
    <mergeCell ref="BZ206:CK206"/>
    <mergeCell ref="CL206:CW206"/>
    <mergeCell ref="CX206:DI206"/>
    <mergeCell ref="DJ206:DU206"/>
    <mergeCell ref="DV206:EG206"/>
    <mergeCell ref="F207:U207"/>
    <mergeCell ref="V207:AB207"/>
    <mergeCell ref="AC207:AN207"/>
    <mergeCell ref="AO207:AZ207"/>
    <mergeCell ref="BB207:BM207"/>
    <mergeCell ref="BN207:BY207"/>
    <mergeCell ref="BZ207:CK207"/>
    <mergeCell ref="CL207:CW207"/>
    <mergeCell ref="CX207:DI207"/>
    <mergeCell ref="DJ207:DU207"/>
    <mergeCell ref="DV207:EG207"/>
    <mergeCell ref="F208:U208"/>
    <mergeCell ref="F209:U209"/>
    <mergeCell ref="F210:U210"/>
    <mergeCell ref="F211:U211"/>
    <mergeCell ref="F212:U212"/>
    <mergeCell ref="V212:AB212"/>
    <mergeCell ref="AC212:AN212"/>
    <mergeCell ref="AO212:AZ212"/>
    <mergeCell ref="BB212:BM212"/>
    <mergeCell ref="BN212:BY212"/>
    <mergeCell ref="BZ212:CK212"/>
    <mergeCell ref="CL212:CW212"/>
    <mergeCell ref="CX212:DI212"/>
    <mergeCell ref="DJ212:DU212"/>
    <mergeCell ref="DV212:EG212"/>
    <mergeCell ref="F213:U213"/>
    <mergeCell ref="V213:AB213"/>
    <mergeCell ref="AC213:AN213"/>
    <mergeCell ref="AO213:AZ213"/>
    <mergeCell ref="BB213:BM213"/>
    <mergeCell ref="BN213:BY213"/>
    <mergeCell ref="BZ213:CK213"/>
    <mergeCell ref="CL213:CW213"/>
    <mergeCell ref="CX213:DI213"/>
    <mergeCell ref="DJ213:DU213"/>
    <mergeCell ref="DV213:EG213"/>
    <mergeCell ref="F214:U214"/>
    <mergeCell ref="V214:AB214"/>
    <mergeCell ref="AC214:AN214"/>
    <mergeCell ref="AO214:AZ214"/>
    <mergeCell ref="BB214:BM214"/>
    <mergeCell ref="BN214:BY214"/>
    <mergeCell ref="BZ214:CK214"/>
    <mergeCell ref="CL214:CW214"/>
    <mergeCell ref="CX214:DI214"/>
    <mergeCell ref="DJ214:DU214"/>
    <mergeCell ref="DV214:EG214"/>
    <mergeCell ref="F215:U215"/>
    <mergeCell ref="V215:AB215"/>
    <mergeCell ref="AC215:AN215"/>
    <mergeCell ref="AO215:AZ215"/>
    <mergeCell ref="BB215:BM215"/>
    <mergeCell ref="BN215:BY215"/>
    <mergeCell ref="BZ215:CK215"/>
    <mergeCell ref="CL215:CW215"/>
    <mergeCell ref="CX215:DI215"/>
    <mergeCell ref="DJ215:DU215"/>
    <mergeCell ref="DV215:EG215"/>
    <mergeCell ref="F216:U216"/>
    <mergeCell ref="V216:AB216"/>
    <mergeCell ref="AC216:AN216"/>
    <mergeCell ref="AO216:AZ216"/>
    <mergeCell ref="BB216:BM216"/>
    <mergeCell ref="BN216:BY216"/>
    <mergeCell ref="BZ216:CK216"/>
    <mergeCell ref="CL216:CW216"/>
    <mergeCell ref="CX216:DI216"/>
    <mergeCell ref="DJ216:DU216"/>
    <mergeCell ref="DV216:EG216"/>
    <mergeCell ref="F217:U217"/>
    <mergeCell ref="F218:U218"/>
    <mergeCell ref="F219:U219"/>
    <mergeCell ref="F220:U220"/>
    <mergeCell ref="F221:U221"/>
    <mergeCell ref="F222:U222"/>
    <mergeCell ref="F223:U223"/>
    <mergeCell ref="F224:U224"/>
    <mergeCell ref="V224:AB224"/>
    <mergeCell ref="AC224:AN224"/>
    <mergeCell ref="AO224:AZ224"/>
    <mergeCell ref="BB224:BM224"/>
    <mergeCell ref="BN224:BY224"/>
    <mergeCell ref="BZ224:CK224"/>
    <mergeCell ref="CL224:CW224"/>
    <mergeCell ref="CX224:DI224"/>
    <mergeCell ref="DJ224:DU224"/>
    <mergeCell ref="DV224:EG224"/>
    <mergeCell ref="F225:U225"/>
    <mergeCell ref="V225:AB225"/>
    <mergeCell ref="AC225:AN225"/>
    <mergeCell ref="AO225:AZ225"/>
    <mergeCell ref="BB225:BM225"/>
    <mergeCell ref="BN225:BY225"/>
    <mergeCell ref="BZ225:CK225"/>
    <mergeCell ref="CL225:CW225"/>
    <mergeCell ref="CX225:DI225"/>
    <mergeCell ref="DJ225:DU225"/>
    <mergeCell ref="DV225:EG225"/>
    <mergeCell ref="F226:U226"/>
    <mergeCell ref="V226:AB226"/>
    <mergeCell ref="AC226:AN226"/>
    <mergeCell ref="AO226:AZ226"/>
    <mergeCell ref="BB226:BM226"/>
    <mergeCell ref="BN226:BY226"/>
    <mergeCell ref="BZ226:CK226"/>
    <mergeCell ref="CL226:CW226"/>
    <mergeCell ref="CX226:DI226"/>
    <mergeCell ref="DJ226:DU226"/>
    <mergeCell ref="DV226:EG226"/>
    <mergeCell ref="F227:U227"/>
    <mergeCell ref="V227:AB227"/>
    <mergeCell ref="AC227:AN227"/>
    <mergeCell ref="AO227:AZ227"/>
    <mergeCell ref="BB227:BM227"/>
    <mergeCell ref="BN227:BY227"/>
    <mergeCell ref="BZ227:CK227"/>
    <mergeCell ref="CL227:CW227"/>
    <mergeCell ref="CX227:DI227"/>
    <mergeCell ref="DJ227:DU227"/>
    <mergeCell ref="DV227:EG227"/>
    <mergeCell ref="F228:U228"/>
    <mergeCell ref="V228:AB228"/>
    <mergeCell ref="AC228:AN228"/>
    <mergeCell ref="AO228:AZ228"/>
    <mergeCell ref="BB228:BM228"/>
    <mergeCell ref="BN228:BY228"/>
    <mergeCell ref="BZ228:CK228"/>
    <mergeCell ref="CL228:CW228"/>
    <mergeCell ref="CX228:DI228"/>
    <mergeCell ref="DJ228:DU228"/>
    <mergeCell ref="DV228:EG228"/>
    <mergeCell ref="F229:U229"/>
    <mergeCell ref="V229:AB229"/>
    <mergeCell ref="AC229:AN229"/>
    <mergeCell ref="AO229:AZ229"/>
    <mergeCell ref="BB229:BM229"/>
    <mergeCell ref="BN229:BY229"/>
    <mergeCell ref="BZ229:CK229"/>
    <mergeCell ref="CL229:CW229"/>
    <mergeCell ref="CX229:DI229"/>
    <mergeCell ref="DJ229:DU229"/>
    <mergeCell ref="DV229:EG229"/>
    <mergeCell ref="F230:U230"/>
    <mergeCell ref="V230:AB230"/>
    <mergeCell ref="AC230:AN230"/>
    <mergeCell ref="AO230:AZ230"/>
    <mergeCell ref="BB230:BM230"/>
    <mergeCell ref="BN230:BY230"/>
    <mergeCell ref="BZ230:CK230"/>
    <mergeCell ref="CL230:CW230"/>
    <mergeCell ref="CX230:DI230"/>
    <mergeCell ref="DJ230:DU230"/>
    <mergeCell ref="DV230:EG230"/>
    <mergeCell ref="F231:U231"/>
    <mergeCell ref="V231:AB231"/>
    <mergeCell ref="AC231:AN231"/>
    <mergeCell ref="AO231:AZ231"/>
    <mergeCell ref="BB231:BM231"/>
    <mergeCell ref="BN231:BY231"/>
    <mergeCell ref="BZ231:CK231"/>
    <mergeCell ref="CL231:CW231"/>
    <mergeCell ref="CX231:DI231"/>
    <mergeCell ref="DJ231:DU231"/>
    <mergeCell ref="DV231:EG231"/>
    <mergeCell ref="F232:U232"/>
    <mergeCell ref="V232:AB232"/>
    <mergeCell ref="AC232:AN232"/>
    <mergeCell ref="AO232:AZ232"/>
    <mergeCell ref="BB232:BM232"/>
    <mergeCell ref="BN232:BY232"/>
    <mergeCell ref="BZ232:CK232"/>
    <mergeCell ref="CL232:CW232"/>
    <mergeCell ref="CX232:DI232"/>
    <mergeCell ref="DJ232:DU232"/>
    <mergeCell ref="DV232:EG232"/>
    <mergeCell ref="F233:U233"/>
    <mergeCell ref="F234:U234"/>
    <mergeCell ref="F235:U235"/>
    <mergeCell ref="F236:U236"/>
    <mergeCell ref="F237:U237"/>
    <mergeCell ref="F238:U238"/>
    <mergeCell ref="F239:U239"/>
    <mergeCell ref="V239:AB239"/>
    <mergeCell ref="AC239:AN239"/>
    <mergeCell ref="AO239:AZ239"/>
    <mergeCell ref="BB239:BM239"/>
    <mergeCell ref="BN239:BY239"/>
    <mergeCell ref="BZ239:CK239"/>
    <mergeCell ref="CL239:CW239"/>
    <mergeCell ref="CX239:DI239"/>
    <mergeCell ref="DJ239:DU239"/>
    <mergeCell ref="DV239:EG239"/>
    <mergeCell ref="F240:U240"/>
    <mergeCell ref="V240:AB240"/>
    <mergeCell ref="AC240:AN240"/>
    <mergeCell ref="AO240:AZ240"/>
    <mergeCell ref="BB240:BM240"/>
    <mergeCell ref="BN240:BY240"/>
    <mergeCell ref="BZ240:CK240"/>
    <mergeCell ref="CL240:CW240"/>
    <mergeCell ref="CX240:DI240"/>
    <mergeCell ref="DJ240:DU240"/>
    <mergeCell ref="DV240:EG240"/>
    <mergeCell ref="F241:U241"/>
    <mergeCell ref="F242:U242"/>
    <mergeCell ref="F243:U243"/>
    <mergeCell ref="AC243:AN243"/>
    <mergeCell ref="AO243:AZ243"/>
    <mergeCell ref="BB243:BM243"/>
    <mergeCell ref="BN243:BY243"/>
    <mergeCell ref="BZ243:CK243"/>
    <mergeCell ref="CL243:CW243"/>
    <mergeCell ref="CX243:DI243"/>
    <mergeCell ref="DJ243:DU243"/>
    <mergeCell ref="DV243:EG243"/>
    <mergeCell ref="F244:U244"/>
    <mergeCell ref="F245:U245"/>
    <mergeCell ref="F246:U246"/>
    <mergeCell ref="F247:U247"/>
    <mergeCell ref="F248:U248"/>
    <mergeCell ref="F249:U249"/>
    <mergeCell ref="F250:U250"/>
    <mergeCell ref="F251:U251"/>
    <mergeCell ref="F252:U252"/>
    <mergeCell ref="F253:U253"/>
    <mergeCell ref="F254:U254"/>
    <mergeCell ref="V254:AB254"/>
    <mergeCell ref="AC254:AN254"/>
    <mergeCell ref="AO254:AZ254"/>
    <mergeCell ref="BB254:BM254"/>
    <mergeCell ref="BN254:BY254"/>
    <mergeCell ref="BZ254:CK254"/>
    <mergeCell ref="CL254:CW254"/>
    <mergeCell ref="CX254:DI254"/>
    <mergeCell ref="DJ254:DU254"/>
    <mergeCell ref="DV254:EG254"/>
    <mergeCell ref="F255:U255"/>
    <mergeCell ref="V255:AB255"/>
    <mergeCell ref="AC255:AN255"/>
    <mergeCell ref="AO255:AZ255"/>
    <mergeCell ref="BB255:BM255"/>
    <mergeCell ref="BN255:BY255"/>
    <mergeCell ref="BZ255:CK255"/>
    <mergeCell ref="CL255:CW255"/>
    <mergeCell ref="CX255:DI255"/>
    <mergeCell ref="DJ255:DU255"/>
    <mergeCell ref="DV255:EG255"/>
    <mergeCell ref="F256:U256"/>
    <mergeCell ref="V256:AB256"/>
    <mergeCell ref="AC256:AN256"/>
    <mergeCell ref="AO256:AZ256"/>
    <mergeCell ref="BB256:BM256"/>
    <mergeCell ref="BN256:BY256"/>
    <mergeCell ref="BZ256:CK256"/>
    <mergeCell ref="CL256:CW256"/>
    <mergeCell ref="CX256:DI256"/>
    <mergeCell ref="DJ256:DU256"/>
    <mergeCell ref="DV256:EG256"/>
    <mergeCell ref="F257:U257"/>
    <mergeCell ref="F258:U258"/>
    <mergeCell ref="F259:U259"/>
    <mergeCell ref="F260:U260"/>
    <mergeCell ref="F261:U261"/>
    <mergeCell ref="F262:U262"/>
    <mergeCell ref="F263:U263"/>
    <mergeCell ref="F264:U264"/>
    <mergeCell ref="F265:U265"/>
    <mergeCell ref="F266:U266"/>
    <mergeCell ref="AC266:AN266"/>
    <mergeCell ref="AO266:AZ266"/>
    <mergeCell ref="BB266:BM266"/>
    <mergeCell ref="BN266:BY266"/>
    <mergeCell ref="BZ266:CK266"/>
    <mergeCell ref="CL266:CW266"/>
    <mergeCell ref="CX266:DI266"/>
    <mergeCell ref="DJ266:DU266"/>
    <mergeCell ref="DV266:EG266"/>
    <mergeCell ref="F267:U267"/>
    <mergeCell ref="F268:U268"/>
    <mergeCell ref="F269:U269"/>
    <mergeCell ref="F270:U270"/>
    <mergeCell ref="F271:U271"/>
    <mergeCell ref="F272:U272"/>
    <mergeCell ref="F273:U273"/>
    <mergeCell ref="F274:U274"/>
    <mergeCell ref="F275:U275"/>
    <mergeCell ref="F276:U276"/>
    <mergeCell ref="F277:U277"/>
    <mergeCell ref="V277:AB277"/>
    <mergeCell ref="AC277:AN277"/>
    <mergeCell ref="AO277:AZ277"/>
    <mergeCell ref="BB277:BM277"/>
    <mergeCell ref="BN277:BY277"/>
    <mergeCell ref="BZ277:CK277"/>
    <mergeCell ref="CL277:CW277"/>
    <mergeCell ref="CX277:DI277"/>
    <mergeCell ref="DJ277:DU277"/>
    <mergeCell ref="DV277:EG277"/>
    <mergeCell ref="F278:U278"/>
    <mergeCell ref="V278:AB278"/>
    <mergeCell ref="AC278:AN278"/>
    <mergeCell ref="AO278:AZ278"/>
    <mergeCell ref="BB278:BM278"/>
    <mergeCell ref="BN278:BY278"/>
    <mergeCell ref="BZ278:CK278"/>
    <mergeCell ref="CL278:CW278"/>
    <mergeCell ref="CX278:DI278"/>
    <mergeCell ref="DJ278:DU278"/>
    <mergeCell ref="DV278:EG278"/>
    <mergeCell ref="F279:U279"/>
    <mergeCell ref="V279:AB279"/>
    <mergeCell ref="AC279:AN279"/>
    <mergeCell ref="AO279:AZ279"/>
    <mergeCell ref="BB279:BM279"/>
    <mergeCell ref="BN279:BY279"/>
    <mergeCell ref="BZ279:CK279"/>
    <mergeCell ref="CL279:CW279"/>
    <mergeCell ref="CX279:DI279"/>
    <mergeCell ref="DJ279:DU279"/>
    <mergeCell ref="DV279:EG279"/>
    <mergeCell ref="F280:U280"/>
    <mergeCell ref="F281:U281"/>
    <mergeCell ref="F282:U282"/>
    <mergeCell ref="F283:U283"/>
    <mergeCell ref="F284:U284"/>
    <mergeCell ref="F285:U285"/>
    <mergeCell ref="F286:U286"/>
    <mergeCell ref="F287:U287"/>
    <mergeCell ref="F288:U288"/>
    <mergeCell ref="F289:U289"/>
    <mergeCell ref="F290:U290"/>
    <mergeCell ref="F291:U291"/>
    <mergeCell ref="F292:U292"/>
    <mergeCell ref="F293:U293"/>
    <mergeCell ref="F294:U294"/>
    <mergeCell ref="F295:U295"/>
    <mergeCell ref="F296:U296"/>
    <mergeCell ref="F297:U297"/>
    <mergeCell ref="F298:U298"/>
    <mergeCell ref="F299:U299"/>
    <mergeCell ref="F300:U300"/>
    <mergeCell ref="F301:U301"/>
    <mergeCell ref="F302:U302"/>
    <mergeCell ref="F303:U303"/>
    <mergeCell ref="A304:E304"/>
    <mergeCell ref="F304:U304"/>
    <mergeCell ref="V304:AB304"/>
    <mergeCell ref="AC304:AN304"/>
    <mergeCell ref="AO304:AZ304"/>
    <mergeCell ref="BB304:BM304"/>
    <mergeCell ref="BN304:BY304"/>
    <mergeCell ref="BZ304:CK304"/>
    <mergeCell ref="CL304:CW304"/>
    <mergeCell ref="CX304:DI304"/>
    <mergeCell ref="DJ304:DU304"/>
    <mergeCell ref="DV304:EG304"/>
    <mergeCell ref="F305:U305"/>
    <mergeCell ref="F306:U306"/>
    <mergeCell ref="F307:U307"/>
    <mergeCell ref="F308:U308"/>
    <mergeCell ref="F309:U309"/>
    <mergeCell ref="F310:U310"/>
    <mergeCell ref="F311:U311"/>
    <mergeCell ref="F312:U312"/>
    <mergeCell ref="F313:U313"/>
    <mergeCell ref="F314:U314"/>
    <mergeCell ref="F315:U315"/>
    <mergeCell ref="A316:EG316"/>
    <mergeCell ref="A317:E317"/>
    <mergeCell ref="F317:U317"/>
    <mergeCell ref="V317:AB317"/>
    <mergeCell ref="AC317:AN317"/>
    <mergeCell ref="AO317:AZ317"/>
    <mergeCell ref="BB317:BM317"/>
    <mergeCell ref="BN317:BY317"/>
    <mergeCell ref="BZ317:CK317"/>
    <mergeCell ref="CL317:CW317"/>
    <mergeCell ref="CX317:DI317"/>
    <mergeCell ref="DJ317:DU317"/>
    <mergeCell ref="DV317:EG317"/>
    <mergeCell ref="F318:U318"/>
    <mergeCell ref="F319:U319"/>
    <mergeCell ref="F320:U320"/>
    <mergeCell ref="F321:U321"/>
    <mergeCell ref="F322:U322"/>
    <mergeCell ref="F323:U323"/>
    <mergeCell ref="F324:U324"/>
    <mergeCell ref="F325:U325"/>
    <mergeCell ref="F326:U326"/>
    <mergeCell ref="F327:U327"/>
    <mergeCell ref="F328:U328"/>
    <mergeCell ref="F329:U329"/>
    <mergeCell ref="F330:U330"/>
    <mergeCell ref="F331:U331"/>
    <mergeCell ref="F332:U332"/>
    <mergeCell ref="F333:U333"/>
    <mergeCell ref="F334:U334"/>
    <mergeCell ref="F335:U335"/>
    <mergeCell ref="V335:AB335"/>
    <mergeCell ref="AC335:AN335"/>
    <mergeCell ref="AO335:AZ335"/>
    <mergeCell ref="BB335:BM335"/>
    <mergeCell ref="BN335:BY335"/>
    <mergeCell ref="BZ335:CK335"/>
    <mergeCell ref="CL335:CW335"/>
    <mergeCell ref="CX335:DI335"/>
    <mergeCell ref="DJ335:DU335"/>
    <mergeCell ref="DV335:EG335"/>
    <mergeCell ref="F336:U336"/>
    <mergeCell ref="F337:U337"/>
    <mergeCell ref="F338:U338"/>
    <mergeCell ref="F339:U339"/>
    <mergeCell ref="F340:U340"/>
    <mergeCell ref="F341:U341"/>
    <mergeCell ref="F342:U342"/>
    <mergeCell ref="F343:U343"/>
    <mergeCell ref="F344:U344"/>
    <mergeCell ref="F345:U345"/>
    <mergeCell ref="F346:U346"/>
    <mergeCell ref="F347:U347"/>
    <mergeCell ref="F348:U348"/>
    <mergeCell ref="F349:U349"/>
    <mergeCell ref="F350:U350"/>
    <mergeCell ref="F351:U351"/>
    <mergeCell ref="F352:U352"/>
    <mergeCell ref="F353:U353"/>
    <mergeCell ref="F354:U354"/>
    <mergeCell ref="F355:U355"/>
    <mergeCell ref="F356:U356"/>
    <mergeCell ref="F357:U357"/>
    <mergeCell ref="F358:U358"/>
    <mergeCell ref="F359:U359"/>
    <mergeCell ref="A360:E360"/>
    <mergeCell ref="F360:U360"/>
    <mergeCell ref="V360:AB360"/>
    <mergeCell ref="AC360:AN360"/>
    <mergeCell ref="AO360:AZ360"/>
    <mergeCell ref="BB360:BM360"/>
    <mergeCell ref="BN360:BY360"/>
    <mergeCell ref="BZ360:CK360"/>
    <mergeCell ref="CL360:CW360"/>
    <mergeCell ref="CX360:DI360"/>
    <mergeCell ref="DJ360:DU360"/>
    <mergeCell ref="DV360:EG360"/>
    <mergeCell ref="F361:U361"/>
    <mergeCell ref="F362:U362"/>
    <mergeCell ref="F363:U363"/>
    <mergeCell ref="F364:U364"/>
    <mergeCell ref="F365:U365"/>
    <mergeCell ref="F366:U366"/>
    <mergeCell ref="F367:U367"/>
    <mergeCell ref="F368:U368"/>
    <mergeCell ref="F369:U369"/>
    <mergeCell ref="F370:U370"/>
    <mergeCell ref="F371:U371"/>
    <mergeCell ref="F372:U372"/>
    <mergeCell ref="F373:U373"/>
    <mergeCell ref="F374:U374"/>
    <mergeCell ref="F375:U375"/>
    <mergeCell ref="F376:U376"/>
    <mergeCell ref="V376:AB376"/>
    <mergeCell ref="AC376:AN376"/>
    <mergeCell ref="AO376:AZ376"/>
    <mergeCell ref="BB376:BM376"/>
    <mergeCell ref="BN376:BY376"/>
    <mergeCell ref="BZ376:CK376"/>
    <mergeCell ref="CL376:CW376"/>
    <mergeCell ref="CX376:DI376"/>
    <mergeCell ref="DJ376:DU376"/>
    <mergeCell ref="DV376:EG376"/>
    <mergeCell ref="F377:U377"/>
    <mergeCell ref="F378:U378"/>
    <mergeCell ref="F379:U379"/>
    <mergeCell ref="F380:U380"/>
    <mergeCell ref="F381:U381"/>
    <mergeCell ref="F382:U382"/>
    <mergeCell ref="F383:U383"/>
    <mergeCell ref="F384:U384"/>
    <mergeCell ref="F385:U385"/>
    <mergeCell ref="F386:U386"/>
    <mergeCell ref="F387:U387"/>
    <mergeCell ref="F388:U388"/>
    <mergeCell ref="F389:U389"/>
    <mergeCell ref="F390:U390"/>
    <mergeCell ref="F391:U391"/>
    <mergeCell ref="F392:U392"/>
    <mergeCell ref="F393:U393"/>
    <mergeCell ref="F394:U394"/>
    <mergeCell ref="F395:U395"/>
    <mergeCell ref="F396:U396"/>
    <mergeCell ref="F397:U397"/>
    <mergeCell ref="F398:U398"/>
    <mergeCell ref="F399:U399"/>
    <mergeCell ref="F400:U400"/>
    <mergeCell ref="F401:U401"/>
    <mergeCell ref="F402:U402"/>
    <mergeCell ref="F403:U403"/>
    <mergeCell ref="F404:U404"/>
    <mergeCell ref="F405:U405"/>
    <mergeCell ref="F406:U406"/>
    <mergeCell ref="F407:U407"/>
    <mergeCell ref="F408:U408"/>
    <mergeCell ref="F409:U409"/>
    <mergeCell ref="F410:U410"/>
    <mergeCell ref="F411:U411"/>
    <mergeCell ref="A412:E412"/>
    <mergeCell ref="F412:U412"/>
    <mergeCell ref="V412:AB412"/>
    <mergeCell ref="AC412:AN412"/>
    <mergeCell ref="AO412:AZ412"/>
    <mergeCell ref="BB412:BM412"/>
    <mergeCell ref="BN412:BY412"/>
    <mergeCell ref="BZ412:CK412"/>
    <mergeCell ref="CL412:CW412"/>
    <mergeCell ref="CX412:DI412"/>
    <mergeCell ref="DJ412:DU412"/>
    <mergeCell ref="DV412:EG412"/>
    <mergeCell ref="F413:U413"/>
    <mergeCell ref="F414:U414"/>
    <mergeCell ref="F415:U415"/>
    <mergeCell ref="F416:U416"/>
    <mergeCell ref="F417:U417"/>
    <mergeCell ref="F418:U418"/>
    <mergeCell ref="F419:U419"/>
    <mergeCell ref="F420:U420"/>
    <mergeCell ref="F421:U421"/>
    <mergeCell ref="F422:U422"/>
    <mergeCell ref="BA10:BA12"/>
    <mergeCell ref="BA14:BA15"/>
    <mergeCell ref="BA16:BA18"/>
    <mergeCell ref="BA20:BA22"/>
    <mergeCell ref="BA23:BA30"/>
    <mergeCell ref="BA31:BA33"/>
    <mergeCell ref="BA34:BA37"/>
    <mergeCell ref="BA38:BA40"/>
    <mergeCell ref="BA42:BA44"/>
    <mergeCell ref="BA45:BA48"/>
    <mergeCell ref="BA49:BA50"/>
    <mergeCell ref="BA56:BA62"/>
    <mergeCell ref="BA63:BA66"/>
    <mergeCell ref="BA67:BA73"/>
    <mergeCell ref="BA78:BA81"/>
    <mergeCell ref="BA82:BA84"/>
    <mergeCell ref="BA86:BA88"/>
    <mergeCell ref="BA96:BA98"/>
    <mergeCell ref="BA99:BA102"/>
    <mergeCell ref="BA103:BA104"/>
    <mergeCell ref="BA105:BA107"/>
    <mergeCell ref="BA108:BA111"/>
    <mergeCell ref="BA112:BA115"/>
    <mergeCell ref="BA116:BA120"/>
    <mergeCell ref="BA122:BA124"/>
    <mergeCell ref="BA126:BA128"/>
    <mergeCell ref="BA129:BA130"/>
    <mergeCell ref="BA137:BA145"/>
    <mergeCell ref="BA146:BA147"/>
    <mergeCell ref="BA153:BA159"/>
    <mergeCell ref="BA160:BA161"/>
    <mergeCell ref="BA167:BA174"/>
    <mergeCell ref="BA175:BA176"/>
    <mergeCell ref="BA182:BA190"/>
    <mergeCell ref="BA191:BA192"/>
    <mergeCell ref="BA198:BA200"/>
    <mergeCell ref="BA201:BA202"/>
    <mergeCell ref="BA208:BA209"/>
    <mergeCell ref="BA210:BA211"/>
    <mergeCell ref="BA217:BA223"/>
    <mergeCell ref="BA233:BA238"/>
    <mergeCell ref="BA241:BA242"/>
    <mergeCell ref="BA244:BA246"/>
    <mergeCell ref="BA247:BA253"/>
    <mergeCell ref="BA257:BA262"/>
    <mergeCell ref="BA263:BA265"/>
    <mergeCell ref="BA267:BA269"/>
    <mergeCell ref="BA270:BA276"/>
    <mergeCell ref="BA280:BA281"/>
    <mergeCell ref="BA282:BA284"/>
    <mergeCell ref="BA285:BA288"/>
    <mergeCell ref="BA289:BA290"/>
    <mergeCell ref="BA291:BA293"/>
    <mergeCell ref="BA294:BA297"/>
    <mergeCell ref="BA298:BA299"/>
    <mergeCell ref="BA300:BA301"/>
    <mergeCell ref="BA302:BA303"/>
    <mergeCell ref="BA305:BA308"/>
    <mergeCell ref="BA309:BA315"/>
    <mergeCell ref="BA318:BA324"/>
    <mergeCell ref="BA325:BA326"/>
    <mergeCell ref="BA327:BA328"/>
    <mergeCell ref="BA329:BA330"/>
    <mergeCell ref="BA331:BA332"/>
    <mergeCell ref="BA333:BA334"/>
    <mergeCell ref="BA336:BA337"/>
    <mergeCell ref="BA338:BA339"/>
    <mergeCell ref="BA340:BA342"/>
    <mergeCell ref="BA343:BA344"/>
    <mergeCell ref="BA345:BA347"/>
    <mergeCell ref="BA348:BA349"/>
    <mergeCell ref="BA350:BA351"/>
    <mergeCell ref="BA352:BA354"/>
    <mergeCell ref="BA355:BA359"/>
    <mergeCell ref="BA361:BA364"/>
    <mergeCell ref="BA365:BA366"/>
    <mergeCell ref="BA367:BA369"/>
    <mergeCell ref="BA370:BA373"/>
    <mergeCell ref="BA374:BA375"/>
    <mergeCell ref="BA377:BA378"/>
    <mergeCell ref="BA379:BA380"/>
    <mergeCell ref="BA381:BA383"/>
    <mergeCell ref="BA384:BA386"/>
    <mergeCell ref="BA387:BA388"/>
    <mergeCell ref="BA389:BA390"/>
    <mergeCell ref="BA391:BA393"/>
    <mergeCell ref="BA394:BA395"/>
    <mergeCell ref="BA396:BA397"/>
    <mergeCell ref="BA398:BA400"/>
    <mergeCell ref="BA401:BA404"/>
    <mergeCell ref="BA405:BA406"/>
    <mergeCell ref="BA407:BA408"/>
    <mergeCell ref="BA409:BA411"/>
    <mergeCell ref="BA413:BA416"/>
    <mergeCell ref="BA417:BA422"/>
    <mergeCell ref="BB78:BM81"/>
    <mergeCell ref="BN78:BY81"/>
    <mergeCell ref="BZ78:CK81"/>
    <mergeCell ref="CL78:CW81"/>
    <mergeCell ref="CX78:DI81"/>
    <mergeCell ref="DJ78:DU81"/>
    <mergeCell ref="DV78:EG81"/>
    <mergeCell ref="BB82:BM84"/>
    <mergeCell ref="BN82:BY84"/>
    <mergeCell ref="BZ82:CK84"/>
    <mergeCell ref="CL82:CW84"/>
    <mergeCell ref="CX82:DI84"/>
    <mergeCell ref="DJ82:DU84"/>
    <mergeCell ref="DV82:EG84"/>
    <mergeCell ref="BB56:BM62"/>
    <mergeCell ref="BN56:BY62"/>
    <mergeCell ref="BZ56:CK62"/>
    <mergeCell ref="CL56:CW62"/>
    <mergeCell ref="CX56:DI62"/>
    <mergeCell ref="DJ56:DU62"/>
    <mergeCell ref="DV56:EG62"/>
    <mergeCell ref="BB63:BM66"/>
    <mergeCell ref="BN63:BY66"/>
    <mergeCell ref="BZ63:CK66"/>
    <mergeCell ref="CL63:CW66"/>
    <mergeCell ref="CX63:DI66"/>
    <mergeCell ref="DJ63:DU66"/>
    <mergeCell ref="DV63:EG66"/>
    <mergeCell ref="BB67:BM73"/>
    <mergeCell ref="BN67:BY73"/>
    <mergeCell ref="BZ67:CK73"/>
    <mergeCell ref="CL67:CW73"/>
    <mergeCell ref="CX67:DI73"/>
    <mergeCell ref="DJ67:DU73"/>
    <mergeCell ref="DV67:EG73"/>
    <mergeCell ref="BB34:BM37"/>
    <mergeCell ref="BN34:BY37"/>
    <mergeCell ref="BZ34:CK37"/>
    <mergeCell ref="CL34:CW37"/>
    <mergeCell ref="CX34:DI37"/>
    <mergeCell ref="DJ34:DU37"/>
    <mergeCell ref="DV34:EG37"/>
    <mergeCell ref="BB38:BM40"/>
    <mergeCell ref="BN38:BY40"/>
    <mergeCell ref="BZ38:CK40"/>
    <mergeCell ref="CL38:CW40"/>
    <mergeCell ref="CX38:DI40"/>
    <mergeCell ref="DJ38:DU40"/>
    <mergeCell ref="DV38:EG40"/>
    <mergeCell ref="BB42:BM44"/>
    <mergeCell ref="BN42:BY44"/>
    <mergeCell ref="BZ42:CK44"/>
    <mergeCell ref="CL42:CW44"/>
    <mergeCell ref="CX42:DI44"/>
    <mergeCell ref="DJ42:DU44"/>
    <mergeCell ref="DV42:EG44"/>
    <mergeCell ref="BB45:BM48"/>
    <mergeCell ref="BN45:BY48"/>
    <mergeCell ref="BZ45:CK48"/>
    <mergeCell ref="CL45:CW48"/>
    <mergeCell ref="CX45:DI48"/>
    <mergeCell ref="DJ45:DU48"/>
    <mergeCell ref="DV45:EG48"/>
    <mergeCell ref="BB49:BM50"/>
    <mergeCell ref="BN49:BY50"/>
    <mergeCell ref="BZ49:CK50"/>
    <mergeCell ref="CL49:CW50"/>
    <mergeCell ref="CX49:DI50"/>
    <mergeCell ref="DJ49:DU50"/>
    <mergeCell ref="DV49:EG50"/>
    <mergeCell ref="BB10:BM12"/>
    <mergeCell ref="BN10:BY12"/>
    <mergeCell ref="BZ10:CK12"/>
    <mergeCell ref="CL10:CW12"/>
    <mergeCell ref="CX10:DI12"/>
    <mergeCell ref="DJ10:DU12"/>
    <mergeCell ref="DV10:EG12"/>
    <mergeCell ref="BB14:BM15"/>
    <mergeCell ref="BN14:BY15"/>
    <mergeCell ref="BZ14:CK15"/>
    <mergeCell ref="CL14:CW15"/>
    <mergeCell ref="CX14:DI15"/>
    <mergeCell ref="DJ14:DU15"/>
    <mergeCell ref="DV14:EG15"/>
    <mergeCell ref="BB16:BM18"/>
    <mergeCell ref="BN16:BY18"/>
    <mergeCell ref="BZ16:CK18"/>
    <mergeCell ref="CL16:CW18"/>
    <mergeCell ref="CX16:DI18"/>
    <mergeCell ref="DJ16:DU18"/>
    <mergeCell ref="DV16:EG18"/>
    <mergeCell ref="BB20:BM22"/>
    <mergeCell ref="BN20:BY22"/>
    <mergeCell ref="BZ20:CK22"/>
    <mergeCell ref="CL20:CW22"/>
    <mergeCell ref="CX20:DI22"/>
    <mergeCell ref="DJ20:DU22"/>
    <mergeCell ref="DV20:EG22"/>
    <mergeCell ref="BB23:BM30"/>
    <mergeCell ref="BN23:BY30"/>
    <mergeCell ref="BZ23:CK30"/>
    <mergeCell ref="CL23:CW30"/>
    <mergeCell ref="CX23:DI30"/>
    <mergeCell ref="DJ23:DU30"/>
    <mergeCell ref="DV23:EG30"/>
    <mergeCell ref="BB31:BM33"/>
    <mergeCell ref="BN31:BY33"/>
    <mergeCell ref="BZ31:CK33"/>
    <mergeCell ref="CL31:CW33"/>
    <mergeCell ref="CX31:DI33"/>
    <mergeCell ref="DJ31:DU33"/>
    <mergeCell ref="DV31:EG33"/>
    <mergeCell ref="V16:AB18"/>
    <mergeCell ref="AC16:AN18"/>
    <mergeCell ref="AO16:AZ18"/>
    <mergeCell ref="A10:E12"/>
    <mergeCell ref="AC10:AN12"/>
    <mergeCell ref="AO10:AZ12"/>
    <mergeCell ref="V34:AB37"/>
    <mergeCell ref="A42:E44"/>
    <mergeCell ref="A31:E33"/>
    <mergeCell ref="AC31:AN33"/>
    <mergeCell ref="AO31:AZ33"/>
    <mergeCell ref="A34:E37"/>
    <mergeCell ref="AC34:AN37"/>
    <mergeCell ref="AO34:AZ37"/>
    <mergeCell ref="AC42:AN44"/>
    <mergeCell ref="AO42:AZ44"/>
    <mergeCell ref="V38:AB40"/>
    <mergeCell ref="AC38:AN40"/>
    <mergeCell ref="AO38:AZ40"/>
    <mergeCell ref="A38:E40"/>
    <mergeCell ref="AC45:AN48"/>
    <mergeCell ref="AO45:AZ48"/>
    <mergeCell ref="A45:E48"/>
    <mergeCell ref="V45:AB48"/>
    <mergeCell ref="A49:E50"/>
    <mergeCell ref="V49:AB50"/>
    <mergeCell ref="AC49:AN50"/>
    <mergeCell ref="AO49:AZ50"/>
    <mergeCell ref="A63:E66"/>
    <mergeCell ref="V63:AB66"/>
    <mergeCell ref="AC63:AN66"/>
    <mergeCell ref="AO63:AZ66"/>
    <mergeCell ref="AC23:AN30"/>
    <mergeCell ref="AO23:AZ30"/>
    <mergeCell ref="A51:E55"/>
    <mergeCell ref="V51:AB55"/>
    <mergeCell ref="V42:AB44"/>
    <mergeCell ref="AC20:AN22"/>
    <mergeCell ref="AO20:AZ22"/>
    <mergeCell ref="A14:E15"/>
    <mergeCell ref="V14:AB15"/>
    <mergeCell ref="AC14:AN15"/>
    <mergeCell ref="AO14:AZ15"/>
    <mergeCell ref="A20:E22"/>
    <mergeCell ref="V20:AB22"/>
    <mergeCell ref="A23:E30"/>
    <mergeCell ref="V23:AB30"/>
    <mergeCell ref="A16:E18"/>
    <mergeCell ref="V67:AB77"/>
    <mergeCell ref="A67:E77"/>
    <mergeCell ref="AC67:AN73"/>
    <mergeCell ref="AO67:AZ73"/>
    <mergeCell ref="AC82:AN84"/>
    <mergeCell ref="AO82:AZ84"/>
    <mergeCell ref="V82:AB84"/>
    <mergeCell ref="AC78:AN81"/>
    <mergeCell ref="AO78:AZ81"/>
    <mergeCell ref="AC56:AN62"/>
    <mergeCell ref="AO56:AZ62"/>
    <mergeCell ref="A56:E62"/>
    <mergeCell ref="V56:AB62"/>
    <mergeCell ref="A82:E84"/>
    <mergeCell ref="A78:E81"/>
    <mergeCell ref="V78:AB81"/>
    <mergeCell ref="AC51:EG55"/>
    <mergeCell ref="BB405:BM406"/>
    <mergeCell ref="BN405:BY406"/>
    <mergeCell ref="BZ405:CK406"/>
    <mergeCell ref="CL405:CW406"/>
    <mergeCell ref="CX405:DI406"/>
    <mergeCell ref="DJ405:DU406"/>
    <mergeCell ref="DV405:EG406"/>
    <mergeCell ref="BB407:BM408"/>
    <mergeCell ref="BN407:BY408"/>
    <mergeCell ref="BZ407:CK408"/>
    <mergeCell ref="CL407:CW408"/>
    <mergeCell ref="CX407:DI408"/>
    <mergeCell ref="DJ407:DU408"/>
    <mergeCell ref="DV407:EG408"/>
    <mergeCell ref="BB409:BM411"/>
    <mergeCell ref="BN409:BY411"/>
    <mergeCell ref="BZ409:CK411"/>
    <mergeCell ref="CL409:CW411"/>
    <mergeCell ref="CX409:DI411"/>
    <mergeCell ref="DJ409:DU411"/>
    <mergeCell ref="DV409:EG411"/>
    <mergeCell ref="BB413:BM416"/>
    <mergeCell ref="BN413:BY416"/>
    <mergeCell ref="BZ413:CK416"/>
    <mergeCell ref="CL413:CW416"/>
    <mergeCell ref="CX413:DI416"/>
    <mergeCell ref="DJ413:DU416"/>
    <mergeCell ref="DV413:EG416"/>
    <mergeCell ref="BB417:BM422"/>
    <mergeCell ref="BN417:BY422"/>
    <mergeCell ref="BZ417:CK422"/>
    <mergeCell ref="CL417:CW422"/>
    <mergeCell ref="CX417:DI422"/>
    <mergeCell ref="DJ417:DU422"/>
    <mergeCell ref="DV417:EG422"/>
    <mergeCell ref="BB389:BM390"/>
    <mergeCell ref="BN389:BY390"/>
    <mergeCell ref="BZ389:CK390"/>
    <mergeCell ref="CL389:CW390"/>
    <mergeCell ref="CX389:DI390"/>
    <mergeCell ref="DJ389:DU390"/>
    <mergeCell ref="DV389:EG390"/>
    <mergeCell ref="BB391:BM393"/>
    <mergeCell ref="BN391:BY393"/>
    <mergeCell ref="BZ391:CK393"/>
    <mergeCell ref="CL391:CW393"/>
    <mergeCell ref="CX391:DI393"/>
    <mergeCell ref="DJ391:DU393"/>
    <mergeCell ref="DV391:EG393"/>
    <mergeCell ref="BB394:BM395"/>
    <mergeCell ref="BN394:BY395"/>
    <mergeCell ref="BZ394:CK395"/>
    <mergeCell ref="CL394:CW395"/>
    <mergeCell ref="CX394:DI395"/>
    <mergeCell ref="DJ394:DU395"/>
    <mergeCell ref="DV394:EG395"/>
    <mergeCell ref="BB396:BM397"/>
    <mergeCell ref="BN396:BY397"/>
    <mergeCell ref="BZ396:CK397"/>
    <mergeCell ref="CL396:CW397"/>
    <mergeCell ref="CX396:DI397"/>
    <mergeCell ref="DJ396:DU397"/>
    <mergeCell ref="DV396:EG397"/>
    <mergeCell ref="BB398:BM400"/>
    <mergeCell ref="BN398:BY400"/>
    <mergeCell ref="BZ398:CK400"/>
    <mergeCell ref="CL398:CW400"/>
    <mergeCell ref="CX398:DI400"/>
    <mergeCell ref="DJ398:DU400"/>
    <mergeCell ref="DV398:EG400"/>
    <mergeCell ref="BB401:BM404"/>
    <mergeCell ref="BN401:BY404"/>
    <mergeCell ref="BZ401:CK404"/>
    <mergeCell ref="CL401:CW404"/>
    <mergeCell ref="CX401:DI404"/>
    <mergeCell ref="DJ401:DU404"/>
    <mergeCell ref="DV401:EG404"/>
    <mergeCell ref="BB377:BM378"/>
    <mergeCell ref="BN377:BY378"/>
    <mergeCell ref="BZ377:CK378"/>
    <mergeCell ref="CL377:CW378"/>
    <mergeCell ref="CX377:DI378"/>
    <mergeCell ref="DJ377:DU378"/>
    <mergeCell ref="DV377:EG378"/>
    <mergeCell ref="BB379:BM380"/>
    <mergeCell ref="BN379:BY380"/>
    <mergeCell ref="BZ379:CK380"/>
    <mergeCell ref="CL379:CW380"/>
    <mergeCell ref="CX379:DI380"/>
    <mergeCell ref="DJ379:DU380"/>
    <mergeCell ref="DV379:EG380"/>
    <mergeCell ref="BB381:BM383"/>
    <mergeCell ref="BN381:BY383"/>
    <mergeCell ref="BZ381:CK383"/>
    <mergeCell ref="CL381:CW383"/>
    <mergeCell ref="CX381:DI383"/>
    <mergeCell ref="DJ381:DU383"/>
    <mergeCell ref="DV381:EG383"/>
    <mergeCell ref="BB384:BM386"/>
    <mergeCell ref="BN384:BY386"/>
    <mergeCell ref="BZ384:CK386"/>
    <mergeCell ref="CL384:CW386"/>
    <mergeCell ref="CX384:DI386"/>
    <mergeCell ref="DJ384:DU386"/>
    <mergeCell ref="DV384:EG386"/>
    <mergeCell ref="BB387:BM388"/>
    <mergeCell ref="BN387:BY388"/>
    <mergeCell ref="BZ387:CK388"/>
    <mergeCell ref="CL387:CW388"/>
    <mergeCell ref="CX387:DI388"/>
    <mergeCell ref="DJ387:DU388"/>
    <mergeCell ref="DV387:EG388"/>
    <mergeCell ref="BB361:BM364"/>
    <mergeCell ref="BN361:BY364"/>
    <mergeCell ref="BZ361:CK364"/>
    <mergeCell ref="CL361:CW364"/>
    <mergeCell ref="CX361:DI364"/>
    <mergeCell ref="DJ361:DU364"/>
    <mergeCell ref="DV361:EG364"/>
    <mergeCell ref="BB365:BM366"/>
    <mergeCell ref="BN365:BY366"/>
    <mergeCell ref="BZ365:CK366"/>
    <mergeCell ref="CL365:CW366"/>
    <mergeCell ref="CX365:DI366"/>
    <mergeCell ref="DJ365:DU366"/>
    <mergeCell ref="DV365:EG366"/>
    <mergeCell ref="BB367:BM369"/>
    <mergeCell ref="BN367:BY369"/>
    <mergeCell ref="BZ367:CK369"/>
    <mergeCell ref="CL367:CW369"/>
    <mergeCell ref="CX367:DI369"/>
    <mergeCell ref="DJ367:DU369"/>
    <mergeCell ref="DV367:EG369"/>
    <mergeCell ref="BB370:BM373"/>
    <mergeCell ref="BN370:BY373"/>
    <mergeCell ref="BZ370:CK373"/>
    <mergeCell ref="CL370:CW373"/>
    <mergeCell ref="CX370:DI373"/>
    <mergeCell ref="DJ370:DU373"/>
    <mergeCell ref="DV370:EG373"/>
    <mergeCell ref="BB374:BM375"/>
    <mergeCell ref="BN374:BY375"/>
    <mergeCell ref="BZ374:CK375"/>
    <mergeCell ref="CL374:CW375"/>
    <mergeCell ref="CX374:DI375"/>
    <mergeCell ref="DJ374:DU375"/>
    <mergeCell ref="DV374:EG375"/>
    <mergeCell ref="BB343:BM344"/>
    <mergeCell ref="BN343:BY344"/>
    <mergeCell ref="BZ343:CK344"/>
    <mergeCell ref="CL343:CW344"/>
    <mergeCell ref="CX343:DI344"/>
    <mergeCell ref="DJ343:DU344"/>
    <mergeCell ref="DV343:EG344"/>
    <mergeCell ref="BB345:BM347"/>
    <mergeCell ref="BN345:BY347"/>
    <mergeCell ref="BZ345:CK347"/>
    <mergeCell ref="CL345:CW347"/>
    <mergeCell ref="CX345:DI347"/>
    <mergeCell ref="DJ345:DU347"/>
    <mergeCell ref="DV345:EG347"/>
    <mergeCell ref="BB348:BM349"/>
    <mergeCell ref="BN348:BY349"/>
    <mergeCell ref="BZ348:CK349"/>
    <mergeCell ref="CL348:CW349"/>
    <mergeCell ref="CX348:DI349"/>
    <mergeCell ref="DJ348:DU349"/>
    <mergeCell ref="DV348:EG349"/>
    <mergeCell ref="BB350:BM351"/>
    <mergeCell ref="BN350:BY351"/>
    <mergeCell ref="BZ350:CK351"/>
    <mergeCell ref="CL350:CW351"/>
    <mergeCell ref="CX350:DI351"/>
    <mergeCell ref="DJ350:DU351"/>
    <mergeCell ref="DV350:EG351"/>
    <mergeCell ref="BB352:BM354"/>
    <mergeCell ref="BN352:BY354"/>
    <mergeCell ref="BZ352:CK354"/>
    <mergeCell ref="CL352:CW354"/>
    <mergeCell ref="CX352:DI354"/>
    <mergeCell ref="DJ352:DU354"/>
    <mergeCell ref="DV352:EG354"/>
    <mergeCell ref="BB355:BM359"/>
    <mergeCell ref="BN355:BY359"/>
    <mergeCell ref="BZ355:CK359"/>
    <mergeCell ref="CL355:CW359"/>
    <mergeCell ref="CX355:DI359"/>
    <mergeCell ref="DJ355:DU359"/>
    <mergeCell ref="DV355:EG359"/>
    <mergeCell ref="BB331:BM332"/>
    <mergeCell ref="BN331:BY332"/>
    <mergeCell ref="BZ331:CK332"/>
    <mergeCell ref="CL331:CW332"/>
    <mergeCell ref="CX331:DI332"/>
    <mergeCell ref="DJ331:DU332"/>
    <mergeCell ref="DV331:EG332"/>
    <mergeCell ref="BB333:BM334"/>
    <mergeCell ref="BN333:BY334"/>
    <mergeCell ref="BZ333:CK334"/>
    <mergeCell ref="CL333:CW334"/>
    <mergeCell ref="CX333:DI334"/>
    <mergeCell ref="DJ333:DU334"/>
    <mergeCell ref="DV333:EG334"/>
    <mergeCell ref="BB336:BM337"/>
    <mergeCell ref="BN336:BY337"/>
    <mergeCell ref="BZ336:CK337"/>
    <mergeCell ref="CL336:CW337"/>
    <mergeCell ref="CX336:DI337"/>
    <mergeCell ref="DJ336:DU337"/>
    <mergeCell ref="DV336:EG337"/>
    <mergeCell ref="BB338:BM339"/>
    <mergeCell ref="BN338:BY339"/>
    <mergeCell ref="BZ338:CK339"/>
    <mergeCell ref="CL338:CW339"/>
    <mergeCell ref="CX338:DI339"/>
    <mergeCell ref="DJ338:DU339"/>
    <mergeCell ref="DV338:EG339"/>
    <mergeCell ref="BB340:BM342"/>
    <mergeCell ref="BN340:BY342"/>
    <mergeCell ref="BZ340:CK342"/>
    <mergeCell ref="CL340:CW342"/>
    <mergeCell ref="CX340:DI342"/>
    <mergeCell ref="DJ340:DU342"/>
    <mergeCell ref="DV340:EG342"/>
    <mergeCell ref="BB318:BM324"/>
    <mergeCell ref="BN318:BY324"/>
    <mergeCell ref="BZ318:CK324"/>
    <mergeCell ref="CL318:CW324"/>
    <mergeCell ref="CX318:DI324"/>
    <mergeCell ref="DJ318:DU324"/>
    <mergeCell ref="DV318:EG324"/>
    <mergeCell ref="BB325:BM326"/>
    <mergeCell ref="BN325:BY326"/>
    <mergeCell ref="BZ325:CK326"/>
    <mergeCell ref="CL325:CW326"/>
    <mergeCell ref="CX325:DI326"/>
    <mergeCell ref="DJ325:DU326"/>
    <mergeCell ref="DV325:EG326"/>
    <mergeCell ref="BB327:BM328"/>
    <mergeCell ref="BN327:BY328"/>
    <mergeCell ref="BZ327:CK328"/>
    <mergeCell ref="CL327:CW328"/>
    <mergeCell ref="CX327:DI328"/>
    <mergeCell ref="DJ327:DU328"/>
    <mergeCell ref="DV327:EG328"/>
    <mergeCell ref="BB329:BM330"/>
    <mergeCell ref="BN329:BY330"/>
    <mergeCell ref="BZ329:CK330"/>
    <mergeCell ref="CL329:CW330"/>
    <mergeCell ref="CX329:DI330"/>
    <mergeCell ref="DJ329:DU330"/>
    <mergeCell ref="DV329:EG330"/>
    <mergeCell ref="BB300:BM301"/>
    <mergeCell ref="BN300:BY301"/>
    <mergeCell ref="BZ300:CK301"/>
    <mergeCell ref="CL300:CW301"/>
    <mergeCell ref="CX300:DI301"/>
    <mergeCell ref="DJ300:DU301"/>
    <mergeCell ref="DV300:EG301"/>
    <mergeCell ref="BB302:BM303"/>
    <mergeCell ref="BN302:BY303"/>
    <mergeCell ref="BZ302:CK303"/>
    <mergeCell ref="CL302:CW303"/>
    <mergeCell ref="CX302:DI303"/>
    <mergeCell ref="DJ302:DU303"/>
    <mergeCell ref="DV302:EG303"/>
    <mergeCell ref="BB305:BM308"/>
    <mergeCell ref="BN305:BY308"/>
    <mergeCell ref="BZ305:CK308"/>
    <mergeCell ref="CL305:CW308"/>
    <mergeCell ref="CX305:DI308"/>
    <mergeCell ref="DJ305:DU308"/>
    <mergeCell ref="DV305:EG308"/>
    <mergeCell ref="BB309:BM315"/>
    <mergeCell ref="BN309:BY315"/>
    <mergeCell ref="BZ309:CK315"/>
    <mergeCell ref="CL309:CW315"/>
    <mergeCell ref="CX309:DI315"/>
    <mergeCell ref="DJ309:DU315"/>
    <mergeCell ref="DV309:EG315"/>
    <mergeCell ref="BB282:BM284"/>
    <mergeCell ref="BN282:BY284"/>
    <mergeCell ref="BZ282:CK284"/>
    <mergeCell ref="CL282:CW284"/>
    <mergeCell ref="CX282:DI284"/>
    <mergeCell ref="DJ282:DU284"/>
    <mergeCell ref="DV282:EG284"/>
    <mergeCell ref="BB285:BM288"/>
    <mergeCell ref="BN285:BY288"/>
    <mergeCell ref="BZ285:CK288"/>
    <mergeCell ref="CL285:CW288"/>
    <mergeCell ref="CX285:DI288"/>
    <mergeCell ref="DJ285:DU288"/>
    <mergeCell ref="DV285:EG288"/>
    <mergeCell ref="BB289:BM290"/>
    <mergeCell ref="BN289:BY290"/>
    <mergeCell ref="BZ289:CK290"/>
    <mergeCell ref="CL289:CW290"/>
    <mergeCell ref="CX289:DI290"/>
    <mergeCell ref="DJ289:DU290"/>
    <mergeCell ref="DV289:EG290"/>
    <mergeCell ref="BB291:BM293"/>
    <mergeCell ref="BN291:BY293"/>
    <mergeCell ref="BZ291:CK293"/>
    <mergeCell ref="CL291:CW293"/>
    <mergeCell ref="CX291:DI293"/>
    <mergeCell ref="DJ291:DU293"/>
    <mergeCell ref="DV291:EG293"/>
    <mergeCell ref="BB294:BM297"/>
    <mergeCell ref="BN294:BY297"/>
    <mergeCell ref="BZ294:CK297"/>
    <mergeCell ref="CL294:CW297"/>
    <mergeCell ref="CX294:DI297"/>
    <mergeCell ref="DJ294:DU297"/>
    <mergeCell ref="DV294:EG297"/>
    <mergeCell ref="BB298:BM299"/>
    <mergeCell ref="BN298:BY299"/>
    <mergeCell ref="BZ298:CK299"/>
    <mergeCell ref="CL298:CW299"/>
    <mergeCell ref="CX298:DI299"/>
    <mergeCell ref="DJ298:DU299"/>
    <mergeCell ref="DV298:EG299"/>
    <mergeCell ref="BB267:BM269"/>
    <mergeCell ref="BN267:BY269"/>
    <mergeCell ref="BZ267:CK269"/>
    <mergeCell ref="CL267:CW269"/>
    <mergeCell ref="CX267:DI269"/>
    <mergeCell ref="DJ267:DU269"/>
    <mergeCell ref="DV267:EG269"/>
    <mergeCell ref="BB270:BM276"/>
    <mergeCell ref="BN270:BY276"/>
    <mergeCell ref="BZ270:CK276"/>
    <mergeCell ref="CL270:CW276"/>
    <mergeCell ref="CX270:DI276"/>
    <mergeCell ref="DJ270:DU276"/>
    <mergeCell ref="DV270:EG276"/>
    <mergeCell ref="BB280:BM281"/>
    <mergeCell ref="BN280:BY281"/>
    <mergeCell ref="BZ280:CK281"/>
    <mergeCell ref="CL280:CW281"/>
    <mergeCell ref="CX280:DI281"/>
    <mergeCell ref="DJ280:DU281"/>
    <mergeCell ref="DV280:EG281"/>
    <mergeCell ref="BB257:BM262"/>
    <mergeCell ref="BN257:BY262"/>
    <mergeCell ref="BZ257:CK262"/>
    <mergeCell ref="CL257:CW262"/>
    <mergeCell ref="CX257:DI262"/>
    <mergeCell ref="DJ257:DU262"/>
    <mergeCell ref="DV257:EG262"/>
    <mergeCell ref="BB263:BM265"/>
    <mergeCell ref="BN263:BY265"/>
    <mergeCell ref="BZ263:CK265"/>
    <mergeCell ref="CL263:CW265"/>
    <mergeCell ref="CX263:DI265"/>
    <mergeCell ref="DJ263:DU265"/>
    <mergeCell ref="DV263:EG265"/>
    <mergeCell ref="BB241:BM242"/>
    <mergeCell ref="BN241:BY242"/>
    <mergeCell ref="BZ241:CK242"/>
    <mergeCell ref="CL241:CW242"/>
    <mergeCell ref="CX241:DI242"/>
    <mergeCell ref="DJ241:DU242"/>
    <mergeCell ref="DV241:EG242"/>
    <mergeCell ref="BB244:BM246"/>
    <mergeCell ref="BN244:BY246"/>
    <mergeCell ref="BZ244:CK246"/>
    <mergeCell ref="CL244:CW246"/>
    <mergeCell ref="CX244:DI246"/>
    <mergeCell ref="DJ244:DU246"/>
    <mergeCell ref="DV244:EG246"/>
    <mergeCell ref="BB247:BM253"/>
    <mergeCell ref="BN247:BY253"/>
    <mergeCell ref="BZ247:CK253"/>
    <mergeCell ref="CL247:CW253"/>
    <mergeCell ref="CX247:DI253"/>
    <mergeCell ref="DJ247:DU253"/>
    <mergeCell ref="DV247:EG253"/>
    <mergeCell ref="BB233:BM238"/>
    <mergeCell ref="BN233:BY238"/>
    <mergeCell ref="BZ233:CK238"/>
    <mergeCell ref="CL233:CW238"/>
    <mergeCell ref="CX233:DI238"/>
    <mergeCell ref="DJ233:DU238"/>
    <mergeCell ref="DV233:EG238"/>
    <mergeCell ref="BB217:BM223"/>
    <mergeCell ref="BN217:BY223"/>
    <mergeCell ref="BZ217:CK223"/>
    <mergeCell ref="CL217:CW223"/>
    <mergeCell ref="CX217:DI223"/>
    <mergeCell ref="DJ217:DU223"/>
    <mergeCell ref="DV217:EG223"/>
    <mergeCell ref="BB208:BM209"/>
    <mergeCell ref="BN208:BY209"/>
    <mergeCell ref="BZ208:CK209"/>
    <mergeCell ref="CL208:CW209"/>
    <mergeCell ref="CX208:DI209"/>
    <mergeCell ref="DJ208:DU209"/>
    <mergeCell ref="DV208:EG209"/>
    <mergeCell ref="BB210:BM211"/>
    <mergeCell ref="BN210:BY211"/>
    <mergeCell ref="BZ210:CK211"/>
    <mergeCell ref="CL210:CW211"/>
    <mergeCell ref="CX210:DI211"/>
    <mergeCell ref="DJ210:DU211"/>
    <mergeCell ref="DV210:EG211"/>
    <mergeCell ref="BB201:BM202"/>
    <mergeCell ref="BN201:BY202"/>
    <mergeCell ref="BZ201:CK202"/>
    <mergeCell ref="CL201:CW202"/>
    <mergeCell ref="CX201:DI202"/>
    <mergeCell ref="DJ201:DU202"/>
    <mergeCell ref="DV201:EG202"/>
    <mergeCell ref="BB198:BM200"/>
    <mergeCell ref="BN198:BY200"/>
    <mergeCell ref="BZ198:CK200"/>
    <mergeCell ref="CL198:CW200"/>
    <mergeCell ref="CX198:DI200"/>
    <mergeCell ref="DJ198:DU200"/>
    <mergeCell ref="DV198:EG200"/>
    <mergeCell ref="BB182:BM190"/>
    <mergeCell ref="BN182:BY190"/>
    <mergeCell ref="BZ182:CK190"/>
    <mergeCell ref="CL182:CW190"/>
    <mergeCell ref="CX182:DI190"/>
    <mergeCell ref="DJ182:DU190"/>
    <mergeCell ref="DV182:EG190"/>
    <mergeCell ref="BB191:BM192"/>
    <mergeCell ref="BN191:BY192"/>
    <mergeCell ref="BZ191:CK192"/>
    <mergeCell ref="CL191:CW192"/>
    <mergeCell ref="CX191:DI192"/>
    <mergeCell ref="DJ191:DU192"/>
    <mergeCell ref="DV191:EG192"/>
    <mergeCell ref="BB167:BM174"/>
    <mergeCell ref="BN167:BY174"/>
    <mergeCell ref="BZ167:CK174"/>
    <mergeCell ref="CL167:CW174"/>
    <mergeCell ref="CX167:DI174"/>
    <mergeCell ref="DJ167:DU174"/>
    <mergeCell ref="DV167:EG174"/>
    <mergeCell ref="BB175:BM176"/>
    <mergeCell ref="BN175:BY176"/>
    <mergeCell ref="BZ175:CK176"/>
    <mergeCell ref="CL175:CW176"/>
    <mergeCell ref="CX175:DI176"/>
    <mergeCell ref="DJ175:DU176"/>
    <mergeCell ref="DV175:EG176"/>
    <mergeCell ref="BB153:BM159"/>
    <mergeCell ref="BN153:BY159"/>
    <mergeCell ref="BZ153:CK159"/>
    <mergeCell ref="CL153:CW159"/>
    <mergeCell ref="CX153:DI159"/>
    <mergeCell ref="DJ153:DU159"/>
    <mergeCell ref="DV153:EG159"/>
    <mergeCell ref="BB160:BM161"/>
    <mergeCell ref="BN160:BY161"/>
    <mergeCell ref="BZ160:CK161"/>
    <mergeCell ref="CL160:CW161"/>
    <mergeCell ref="CX160:DI161"/>
    <mergeCell ref="DJ160:DU161"/>
    <mergeCell ref="DV160:EG161"/>
    <mergeCell ref="BB137:BM145"/>
    <mergeCell ref="BN137:BY145"/>
    <mergeCell ref="BZ137:CK145"/>
    <mergeCell ref="CL137:CW145"/>
    <mergeCell ref="CX137:DI145"/>
    <mergeCell ref="DJ137:DU145"/>
    <mergeCell ref="DV137:EG145"/>
    <mergeCell ref="BB146:BM147"/>
    <mergeCell ref="BN146:BY147"/>
    <mergeCell ref="BZ146:CK147"/>
    <mergeCell ref="CL146:CW147"/>
    <mergeCell ref="CX146:DI147"/>
    <mergeCell ref="DJ146:DU147"/>
    <mergeCell ref="DV146:EG147"/>
    <mergeCell ref="BB122:BM124"/>
    <mergeCell ref="BN122:BY124"/>
    <mergeCell ref="BZ122:CK124"/>
    <mergeCell ref="CL122:CW124"/>
    <mergeCell ref="CX122:DI124"/>
    <mergeCell ref="DJ122:DU124"/>
    <mergeCell ref="DV122:EG124"/>
    <mergeCell ref="BB126:BM128"/>
    <mergeCell ref="BN126:BY128"/>
    <mergeCell ref="BZ126:CK128"/>
    <mergeCell ref="CL126:CW128"/>
    <mergeCell ref="CX126:DI128"/>
    <mergeCell ref="DJ126:DU128"/>
    <mergeCell ref="DV126:EG128"/>
    <mergeCell ref="BB129:BM130"/>
    <mergeCell ref="BN129:BY130"/>
    <mergeCell ref="BZ129:CK130"/>
    <mergeCell ref="CL129:CW130"/>
    <mergeCell ref="CX129:DI130"/>
    <mergeCell ref="DJ129:DU130"/>
    <mergeCell ref="DV129:EG130"/>
    <mergeCell ref="BB112:BM115"/>
    <mergeCell ref="BN112:BY115"/>
    <mergeCell ref="BZ112:CK115"/>
    <mergeCell ref="CL112:CW115"/>
    <mergeCell ref="CX112:DI115"/>
    <mergeCell ref="DJ112:DU115"/>
    <mergeCell ref="DV112:EG115"/>
    <mergeCell ref="BB116:BM120"/>
    <mergeCell ref="BN116:BY120"/>
    <mergeCell ref="BZ116:CK120"/>
    <mergeCell ref="CL116:CW120"/>
    <mergeCell ref="CX116:DI120"/>
    <mergeCell ref="DJ116:DU120"/>
    <mergeCell ref="DV116:EG120"/>
    <mergeCell ref="BB96:BM98"/>
    <mergeCell ref="BN96:BY98"/>
    <mergeCell ref="BZ96:CK98"/>
    <mergeCell ref="CL96:CW98"/>
    <mergeCell ref="CX96:DI98"/>
    <mergeCell ref="DJ96:DU98"/>
    <mergeCell ref="DV96:EG98"/>
    <mergeCell ref="BB99:BM102"/>
    <mergeCell ref="BN99:BY102"/>
    <mergeCell ref="BZ99:CK102"/>
    <mergeCell ref="CL99:CW102"/>
    <mergeCell ref="CX99:DI102"/>
    <mergeCell ref="DJ99:DU102"/>
    <mergeCell ref="DV99:EG102"/>
    <mergeCell ref="BB103:BM104"/>
    <mergeCell ref="BN103:BY104"/>
    <mergeCell ref="BZ103:CK104"/>
    <mergeCell ref="CL103:CW104"/>
    <mergeCell ref="CX103:DI104"/>
    <mergeCell ref="DJ103:DU104"/>
    <mergeCell ref="DV103:EG104"/>
    <mergeCell ref="BB105:BM107"/>
    <mergeCell ref="BN105:BY107"/>
    <mergeCell ref="BZ105:CK107"/>
    <mergeCell ref="CL105:CW107"/>
    <mergeCell ref="CX105:DI107"/>
    <mergeCell ref="DJ105:DU107"/>
    <mergeCell ref="DV105:EG107"/>
    <mergeCell ref="BB108:BM111"/>
    <mergeCell ref="BN108:BY111"/>
    <mergeCell ref="BZ108:CK111"/>
    <mergeCell ref="CL108:CW111"/>
    <mergeCell ref="CX108:DI111"/>
    <mergeCell ref="DJ108:DU111"/>
    <mergeCell ref="DV108:EG111"/>
    <mergeCell ref="BB86:BM88"/>
    <mergeCell ref="BN86:BY88"/>
    <mergeCell ref="BZ86:CK88"/>
    <mergeCell ref="CL86:CW88"/>
    <mergeCell ref="CX86:DI88"/>
    <mergeCell ref="DJ86:DU88"/>
    <mergeCell ref="DV86:EG88"/>
    <mergeCell ref="AC89:CK94"/>
    <mergeCell ref="A333:E335"/>
    <mergeCell ref="V331:AB332"/>
    <mergeCell ref="A331:E332"/>
    <mergeCell ref="A325:E326"/>
    <mergeCell ref="A327:E328"/>
    <mergeCell ref="A318:E324"/>
    <mergeCell ref="AC318:AN324"/>
    <mergeCell ref="AO318:AZ324"/>
    <mergeCell ref="V318:AB324"/>
    <mergeCell ref="V325:AB326"/>
    <mergeCell ref="V327:AB328"/>
    <mergeCell ref="AC327:AN328"/>
    <mergeCell ref="AO327:AZ328"/>
    <mergeCell ref="V336:AB337"/>
    <mergeCell ref="A126:E128"/>
    <mergeCell ref="AC325:AN326"/>
    <mergeCell ref="AO325:AZ326"/>
    <mergeCell ref="A129:E132"/>
    <mergeCell ref="V129:AB130"/>
    <mergeCell ref="AC126:AN128"/>
    <mergeCell ref="AO126:AZ128"/>
    <mergeCell ref="V126:AB128"/>
    <mergeCell ref="AC331:AN332"/>
    <mergeCell ref="AO331:AZ332"/>
    <mergeCell ref="AC336:AN337"/>
    <mergeCell ref="AO336:AZ337"/>
    <mergeCell ref="V340:AB342"/>
    <mergeCell ref="AC300:AN301"/>
    <mergeCell ref="AO300:AZ301"/>
    <mergeCell ref="AC305:AN308"/>
    <mergeCell ref="AO305:AZ308"/>
    <mergeCell ref="AC129:AN130"/>
    <mergeCell ref="AO129:AZ130"/>
    <mergeCell ref="V305:AB308"/>
    <mergeCell ref="AC309:AN315"/>
    <mergeCell ref="AO309:AZ315"/>
    <mergeCell ref="A86:E88"/>
    <mergeCell ref="V86:AB88"/>
    <mergeCell ref="AC86:AN88"/>
    <mergeCell ref="AO86:AZ88"/>
    <mergeCell ref="A309:E315"/>
    <mergeCell ref="V309:AB315"/>
    <mergeCell ref="A305:E308"/>
    <mergeCell ref="A291:E293"/>
    <mergeCell ref="A99:E102"/>
    <mergeCell ref="A105:E107"/>
    <mergeCell ref="A96:E98"/>
    <mergeCell ref="V300:AB301"/>
    <mergeCell ref="V96:AB98"/>
    <mergeCell ref="AC96:AN98"/>
    <mergeCell ref="AO96:AZ98"/>
    <mergeCell ref="A300:E301"/>
    <mergeCell ref="AC99:AN102"/>
    <mergeCell ref="AO99:AZ102"/>
    <mergeCell ref="A302:E303"/>
    <mergeCell ref="V302:AB303"/>
    <mergeCell ref="AC302:AN303"/>
    <mergeCell ref="AO302:AZ303"/>
    <mergeCell ref="AC294:AN297"/>
    <mergeCell ref="AO294:AZ297"/>
    <mergeCell ref="AC298:AN299"/>
    <mergeCell ref="AO298:AZ299"/>
    <mergeCell ref="V294:AB297"/>
    <mergeCell ref="A294:E297"/>
    <mergeCell ref="A298:E299"/>
    <mergeCell ref="V298:AB299"/>
    <mergeCell ref="V99:AB102"/>
    <mergeCell ref="A108:E111"/>
    <mergeCell ref="A112:E115"/>
    <mergeCell ref="A116:E120"/>
    <mergeCell ref="V116:AB120"/>
    <mergeCell ref="AC112:AN115"/>
    <mergeCell ref="AO112:AZ115"/>
    <mergeCell ref="V105:AB107"/>
    <mergeCell ref="AC105:AN107"/>
    <mergeCell ref="AO105:AZ107"/>
    <mergeCell ref="AC122:AN124"/>
    <mergeCell ref="AO122:AZ124"/>
    <mergeCell ref="A103:E104"/>
    <mergeCell ref="V103:AB104"/>
    <mergeCell ref="AC103:AN104"/>
    <mergeCell ref="AO103:AZ104"/>
    <mergeCell ref="A122:E125"/>
    <mergeCell ref="V122:AB125"/>
    <mergeCell ref="AC116:AN120"/>
    <mergeCell ref="AO116:AZ120"/>
    <mergeCell ref="A89:E94"/>
    <mergeCell ref="V89:AB94"/>
    <mergeCell ref="V112:AB115"/>
    <mergeCell ref="V108:AB111"/>
    <mergeCell ref="AC108:AN111"/>
    <mergeCell ref="AO108:AZ111"/>
    <mergeCell ref="V291:AB293"/>
    <mergeCell ref="AC291:AN293"/>
    <mergeCell ref="AO291:AZ293"/>
    <mergeCell ref="AC289:AN290"/>
    <mergeCell ref="AO289:AZ290"/>
    <mergeCell ref="AC285:AN288"/>
    <mergeCell ref="AO285:AZ288"/>
    <mergeCell ref="AC182:AN190"/>
    <mergeCell ref="AO182:AZ190"/>
    <mergeCell ref="AC191:AN192"/>
    <mergeCell ref="AO191:AZ192"/>
    <mergeCell ref="A179:E181"/>
    <mergeCell ref="A289:E290"/>
    <mergeCell ref="V289:AB290"/>
    <mergeCell ref="V182:AB190"/>
    <mergeCell ref="A182:E190"/>
    <mergeCell ref="A285:E288"/>
    <mergeCell ref="V285:AB288"/>
    <mergeCell ref="A280:E281"/>
    <mergeCell ref="AC282:AN284"/>
    <mergeCell ref="AO282:AZ284"/>
    <mergeCell ref="V280:AB281"/>
    <mergeCell ref="AC280:AN281"/>
    <mergeCell ref="AO280:AZ281"/>
    <mergeCell ref="A282:E284"/>
    <mergeCell ref="V282:AB284"/>
    <mergeCell ref="V201:AB202"/>
    <mergeCell ref="AC201:AN202"/>
    <mergeCell ref="AO201:AZ202"/>
    <mergeCell ref="AC198:AN200"/>
    <mergeCell ref="AO198:AZ200"/>
    <mergeCell ref="A263:E266"/>
    <mergeCell ref="A267:E269"/>
    <mergeCell ref="V267:AB269"/>
    <mergeCell ref="A217:E232"/>
    <mergeCell ref="AC263:AN265"/>
    <mergeCell ref="AO263:AZ265"/>
    <mergeCell ref="A133:E136"/>
    <mergeCell ref="V270:AB276"/>
    <mergeCell ref="AC137:AN145"/>
    <mergeCell ref="AO137:AZ145"/>
    <mergeCell ref="A195:E197"/>
    <mergeCell ref="A198:E200"/>
    <mergeCell ref="V198:AB200"/>
    <mergeCell ref="A270:E279"/>
    <mergeCell ref="A137:E145"/>
    <mergeCell ref="V137:AB145"/>
    <mergeCell ref="A191:E194"/>
    <mergeCell ref="V146:AB147"/>
    <mergeCell ref="V191:AB192"/>
    <mergeCell ref="V153:AB159"/>
    <mergeCell ref="AC153:AN159"/>
    <mergeCell ref="AO153:AZ159"/>
    <mergeCell ref="A146:E149"/>
    <mergeCell ref="AC146:AN147"/>
    <mergeCell ref="AO146:AZ147"/>
    <mergeCell ref="A150:E152"/>
    <mergeCell ref="A153:E159"/>
    <mergeCell ref="A201:E204"/>
    <mergeCell ref="A160:E163"/>
    <mergeCell ref="V160:AB161"/>
    <mergeCell ref="AC160:AN161"/>
    <mergeCell ref="AO160:AZ161"/>
    <mergeCell ref="A164:E166"/>
    <mergeCell ref="A167:E174"/>
    <mergeCell ref="V167:AB174"/>
    <mergeCell ref="AC167:AN174"/>
    <mergeCell ref="AO167:AZ174"/>
    <mergeCell ref="V175:AB176"/>
    <mergeCell ref="AC175:AN176"/>
    <mergeCell ref="AO175:AZ176"/>
    <mergeCell ref="A205:E207"/>
    <mergeCell ref="V241:AB243"/>
    <mergeCell ref="A175:E178"/>
    <mergeCell ref="V247:AB253"/>
    <mergeCell ref="AC247:AN253"/>
    <mergeCell ref="AO247:AZ253"/>
    <mergeCell ref="AC217:AN223"/>
    <mergeCell ref="AO217:AZ223"/>
    <mergeCell ref="A214:E216"/>
    <mergeCell ref="A417:E422"/>
    <mergeCell ref="V417:AB422"/>
    <mergeCell ref="AC417:AN422"/>
    <mergeCell ref="AO417:AZ422"/>
    <mergeCell ref="A413:E416"/>
    <mergeCell ref="V413:AB416"/>
    <mergeCell ref="AC413:AN416"/>
    <mergeCell ref="AO413:AZ416"/>
    <mergeCell ref="A409:E411"/>
    <mergeCell ref="V409:AB411"/>
    <mergeCell ref="AC409:AN411"/>
    <mergeCell ref="AO409:AZ411"/>
    <mergeCell ref="A407:E408"/>
    <mergeCell ref="V407:AB408"/>
    <mergeCell ref="AC407:AN408"/>
    <mergeCell ref="AO407:AZ408"/>
    <mergeCell ref="V401:AB404"/>
    <mergeCell ref="AC401:AN404"/>
    <mergeCell ref="AO401:AZ404"/>
    <mergeCell ref="A405:E406"/>
    <mergeCell ref="V405:AB406"/>
    <mergeCell ref="AC405:AN406"/>
    <mergeCell ref="AO405:AZ406"/>
    <mergeCell ref="A401:E404"/>
    <mergeCell ref="A241:E243"/>
    <mergeCell ref="A257:E262"/>
    <mergeCell ref="A244:E246"/>
    <mergeCell ref="V244:AB246"/>
    <mergeCell ref="AC244:AN246"/>
    <mergeCell ref="AO244:AZ246"/>
    <mergeCell ref="A247:E256"/>
    <mergeCell ref="V398:AB400"/>
    <mergeCell ref="AC398:AN400"/>
    <mergeCell ref="AO398:AZ400"/>
    <mergeCell ref="AC396:AN397"/>
    <mergeCell ref="AO396:AZ397"/>
    <mergeCell ref="AC348:AN349"/>
    <mergeCell ref="AO348:AZ349"/>
    <mergeCell ref="AC355:AN359"/>
    <mergeCell ref="AO355:AZ359"/>
    <mergeCell ref="A398:E400"/>
    <mergeCell ref="A396:E397"/>
    <mergeCell ref="V396:AB397"/>
    <mergeCell ref="A394:E395"/>
    <mergeCell ref="V394:AB395"/>
    <mergeCell ref="AC394:AN395"/>
    <mergeCell ref="AO394:AZ395"/>
    <mergeCell ref="V389:AB390"/>
    <mergeCell ref="AC389:AN390"/>
    <mergeCell ref="AO389:AZ390"/>
    <mergeCell ref="A391:E393"/>
    <mergeCell ref="V391:AB393"/>
    <mergeCell ref="AC391:AN393"/>
    <mergeCell ref="AO391:AZ393"/>
    <mergeCell ref="AC267:AN269"/>
    <mergeCell ref="AO267:AZ269"/>
    <mergeCell ref="AC270:AN276"/>
    <mergeCell ref="AO270:AZ276"/>
    <mergeCell ref="AC257:AN262"/>
    <mergeCell ref="AO257:AZ262"/>
    <mergeCell ref="AC352:AN354"/>
    <mergeCell ref="AO352:AZ354"/>
    <mergeCell ref="A389:E390"/>
    <mergeCell ref="A387:E388"/>
    <mergeCell ref="V387:AB388"/>
    <mergeCell ref="AC387:AN388"/>
    <mergeCell ref="AO387:AZ388"/>
    <mergeCell ref="AC374:AN375"/>
    <mergeCell ref="AO374:AZ375"/>
    <mergeCell ref="AC241:AN242"/>
    <mergeCell ref="AO241:AZ242"/>
    <mergeCell ref="V233:AB238"/>
    <mergeCell ref="AC233:AN238"/>
    <mergeCell ref="AO233:AZ238"/>
    <mergeCell ref="AC345:AN347"/>
    <mergeCell ref="AO345:AZ347"/>
    <mergeCell ref="AC333:AN334"/>
    <mergeCell ref="AO333:AZ334"/>
    <mergeCell ref="AC208:AN209"/>
    <mergeCell ref="AO208:AZ209"/>
    <mergeCell ref="V257:AB262"/>
    <mergeCell ref="AC210:AN211"/>
    <mergeCell ref="AO210:AZ211"/>
    <mergeCell ref="V217:AB223"/>
    <mergeCell ref="A208:E209"/>
    <mergeCell ref="V208:AB209"/>
    <mergeCell ref="V333:AB334"/>
    <mergeCell ref="A210:E213"/>
    <mergeCell ref="V210:AB211"/>
    <mergeCell ref="A233:E240"/>
    <mergeCell ref="AC350:AN351"/>
    <mergeCell ref="AO350:AZ351"/>
    <mergeCell ref="A345:E349"/>
    <mergeCell ref="V345:AB347"/>
    <mergeCell ref="V348:AB349"/>
    <mergeCell ref="V355:AB359"/>
    <mergeCell ref="V350:AB351"/>
    <mergeCell ref="A350:E359"/>
    <mergeCell ref="V352:AB354"/>
    <mergeCell ref="V361:AB364"/>
    <mergeCell ref="A361:E364"/>
    <mergeCell ref="AC361:AN364"/>
    <mergeCell ref="AO361:AZ364"/>
    <mergeCell ref="V365:AB366"/>
    <mergeCell ref="AC365:AN366"/>
    <mergeCell ref="AO365:AZ366"/>
    <mergeCell ref="A365:E366"/>
    <mergeCell ref="A367:E369"/>
    <mergeCell ref="V367:AB369"/>
    <mergeCell ref="AC367:AN369"/>
    <mergeCell ref="AO367:AZ369"/>
    <mergeCell ref="A370:E373"/>
    <mergeCell ref="V370:AB373"/>
    <mergeCell ref="AC370:AN373"/>
    <mergeCell ref="AO370:AZ373"/>
    <mergeCell ref="A379:E380"/>
    <mergeCell ref="A374:E376"/>
    <mergeCell ref="V374:AB375"/>
    <mergeCell ref="A377:E378"/>
    <mergeCell ref="V377:AB378"/>
    <mergeCell ref="AC377:AN378"/>
    <mergeCell ref="AO377:AZ378"/>
    <mergeCell ref="A381:E383"/>
    <mergeCell ref="V381:AB383"/>
    <mergeCell ref="AC381:AN383"/>
    <mergeCell ref="AO381:AZ383"/>
    <mergeCell ref="V379:AB380"/>
    <mergeCell ref="AC379:AN380"/>
    <mergeCell ref="AO379:AZ380"/>
    <mergeCell ref="A384:E386"/>
    <mergeCell ref="V384:AB386"/>
    <mergeCell ref="AC384:AN386"/>
    <mergeCell ref="AO384:AZ386"/>
    <mergeCell ref="AC338:AN339"/>
    <mergeCell ref="AO338:AZ339"/>
    <mergeCell ref="A336:E337"/>
    <mergeCell ref="A329:E330"/>
    <mergeCell ref="V329:AB330"/>
    <mergeCell ref="AC329:AN330"/>
    <mergeCell ref="AO329:AZ330"/>
    <mergeCell ref="A340:E342"/>
    <mergeCell ref="AC340:AN342"/>
    <mergeCell ref="AO340:AZ342"/>
    <mergeCell ref="A343:E344"/>
    <mergeCell ref="V263:AB266"/>
    <mergeCell ref="V343:AB344"/>
    <mergeCell ref="AC343:AN344"/>
    <mergeCell ref="AO343:AZ344"/>
    <mergeCell ref="A338:E339"/>
    <mergeCell ref="V338:AB339"/>
    <mergeCell ref="CL89:EG94"/>
  </mergeCells>
  <printOptions/>
  <pageMargins left="0.1968503937007874" right="0" top="0.3937007874015748" bottom="0.3937007874015748" header="0.2755905511811024" footer="0.2755905511811024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1" max="255" man="1"/>
    <brk id="166" max="255" man="1"/>
    <brk id="216" max="255" man="1"/>
    <brk id="269" max="255" man="1"/>
    <brk id="326" max="255" man="1"/>
    <brk id="3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H133"/>
  <sheetViews>
    <sheetView zoomScale="90" zoomScaleNormal="90" workbookViewId="0" topLeftCell="A1">
      <pane xSplit="21" ySplit="8" topLeftCell="V52" activePane="bottomRight" state="frozen"/>
      <selection pane="bottomRight" activeCell="DJ1" sqref="DJ1:DJ65536"/>
    </sheetView>
  </sheetViews>
  <sheetFormatPr defaultColWidth="1.4921875" defaultRowHeight="12.75"/>
  <cols>
    <col min="1" max="2" width="1.4921875" style="4" customWidth="1"/>
    <col min="3" max="3" width="0.6171875" style="4" customWidth="1"/>
    <col min="4" max="4" width="1.4921875" style="4" hidden="1" customWidth="1"/>
    <col min="5" max="19" width="1.4921875" style="4" customWidth="1"/>
    <col min="20" max="20" width="1.00390625" style="4" customWidth="1"/>
    <col min="21" max="21" width="1.4921875" style="4" hidden="1" customWidth="1"/>
    <col min="22" max="26" width="1.4921875" style="4" customWidth="1"/>
    <col min="27" max="27" width="0.5" style="4" customWidth="1"/>
    <col min="28" max="28" width="1.4921875" style="4" hidden="1" customWidth="1"/>
    <col min="29" max="33" width="1.4921875" style="4" customWidth="1"/>
    <col min="34" max="34" width="0.12890625" style="4" customWidth="1"/>
    <col min="35" max="63" width="1.4921875" style="4" customWidth="1"/>
    <col min="64" max="64" width="0.37109375" style="4" customWidth="1"/>
    <col min="65" max="65" width="0.5" style="4" hidden="1" customWidth="1"/>
    <col min="66" max="66" width="0.6171875" style="4" hidden="1" customWidth="1"/>
    <col min="67" max="76" width="1.4921875" style="4" hidden="1" customWidth="1"/>
    <col min="77" max="77" width="0.2421875" style="4" hidden="1" customWidth="1"/>
    <col min="78" max="90" width="1.4921875" style="4" hidden="1" customWidth="1"/>
    <col min="91" max="113" width="1.4921875" style="4" customWidth="1"/>
    <col min="114" max="114" width="0.2421875" style="4" customWidth="1"/>
    <col min="115" max="130" width="1.4921875" style="4" customWidth="1"/>
    <col min="131" max="131" width="1.37890625" style="4" customWidth="1"/>
    <col min="132" max="132" width="1.4921875" style="4" hidden="1" customWidth="1"/>
    <col min="133" max="16384" width="1.4921875" style="4" customWidth="1"/>
  </cols>
  <sheetData>
    <row r="1" spans="1:52" s="1" customFormat="1" ht="16.5">
      <c r="A1" s="5" t="s">
        <v>400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3" spans="1:138" s="2" customFormat="1" ht="12.75">
      <c r="A3" s="6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 t="s">
        <v>36</v>
      </c>
      <c r="W3" s="7"/>
      <c r="X3" s="7"/>
      <c r="Y3" s="7"/>
      <c r="Z3" s="7"/>
      <c r="AA3" s="7"/>
      <c r="AB3" s="7"/>
      <c r="AC3" s="6" t="s">
        <v>37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41"/>
      <c r="AO3" s="7" t="s">
        <v>38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41"/>
      <c r="BA3" s="7" t="s">
        <v>39</v>
      </c>
      <c r="BB3" s="7"/>
      <c r="BC3" s="7"/>
      <c r="BD3" s="7"/>
      <c r="BE3" s="7"/>
      <c r="BF3" s="7"/>
      <c r="BG3" s="7"/>
      <c r="BH3" s="7"/>
      <c r="BI3" s="7"/>
      <c r="BJ3" s="7"/>
      <c r="BK3" s="7"/>
      <c r="BL3" s="41"/>
      <c r="BM3" s="7" t="s">
        <v>39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41"/>
      <c r="BY3" s="7" t="s">
        <v>39</v>
      </c>
      <c r="BZ3" s="7"/>
      <c r="CA3" s="7"/>
      <c r="CB3" s="7"/>
      <c r="CC3" s="7"/>
      <c r="CD3" s="7"/>
      <c r="CE3" s="7"/>
      <c r="CF3" s="7"/>
      <c r="CG3" s="7"/>
      <c r="CH3" s="7"/>
      <c r="CI3" s="7"/>
      <c r="CJ3" s="41"/>
      <c r="CM3" s="7" t="s">
        <v>39</v>
      </c>
      <c r="CN3" s="7"/>
      <c r="CO3" s="7"/>
      <c r="CP3" s="7"/>
      <c r="CQ3" s="7"/>
      <c r="CR3" s="7"/>
      <c r="CS3" s="7"/>
      <c r="CT3" s="7"/>
      <c r="CU3" s="7"/>
      <c r="CV3" s="7"/>
      <c r="CW3" s="7"/>
      <c r="CX3" s="41"/>
      <c r="CY3" s="7" t="s">
        <v>39</v>
      </c>
      <c r="CZ3" s="7"/>
      <c r="DA3" s="7"/>
      <c r="DB3" s="7"/>
      <c r="DC3" s="7"/>
      <c r="DD3" s="7"/>
      <c r="DE3" s="7"/>
      <c r="DF3" s="7"/>
      <c r="DG3" s="7"/>
      <c r="DH3" s="7"/>
      <c r="DI3" s="7"/>
      <c r="DJ3" s="41"/>
      <c r="DK3" s="7" t="s">
        <v>39</v>
      </c>
      <c r="DL3" s="7"/>
      <c r="DM3" s="7"/>
      <c r="DN3" s="7"/>
      <c r="DO3" s="7"/>
      <c r="DP3" s="7"/>
      <c r="DQ3" s="7"/>
      <c r="DR3" s="7"/>
      <c r="DS3" s="7"/>
      <c r="DT3" s="7"/>
      <c r="DU3" s="7"/>
      <c r="DV3" s="41"/>
      <c r="DW3" s="7" t="s">
        <v>39</v>
      </c>
      <c r="DX3" s="7"/>
      <c r="DY3" s="7"/>
      <c r="DZ3" s="7"/>
      <c r="EA3" s="7"/>
      <c r="EB3" s="7"/>
      <c r="EC3" s="7"/>
      <c r="ED3" s="7"/>
      <c r="EE3" s="7"/>
      <c r="EF3" s="7"/>
      <c r="EG3" s="7"/>
      <c r="EH3" s="41"/>
    </row>
    <row r="4" spans="1:138" s="2" customFormat="1" ht="12.75">
      <c r="A4" s="8" t="s">
        <v>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 t="s">
        <v>41</v>
      </c>
      <c r="W4" s="9"/>
      <c r="X4" s="9"/>
      <c r="Y4" s="9"/>
      <c r="Z4" s="9"/>
      <c r="AA4" s="9"/>
      <c r="AB4" s="9"/>
      <c r="AC4" s="8" t="s">
        <v>42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30"/>
      <c r="AO4" s="9" t="s">
        <v>43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30"/>
      <c r="BA4" s="9" t="s">
        <v>44</v>
      </c>
      <c r="BB4" s="9"/>
      <c r="BC4" s="9"/>
      <c r="BD4" s="9"/>
      <c r="BE4" s="9"/>
      <c r="BF4" s="9"/>
      <c r="BG4" s="9"/>
      <c r="BH4" s="9"/>
      <c r="BI4" s="9"/>
      <c r="BJ4" s="9"/>
      <c r="BK4" s="9"/>
      <c r="BL4" s="30"/>
      <c r="BM4" s="9" t="s">
        <v>44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30"/>
      <c r="BY4" s="9" t="s">
        <v>44</v>
      </c>
      <c r="BZ4" s="9"/>
      <c r="CA4" s="9"/>
      <c r="CB4" s="9"/>
      <c r="CC4" s="9"/>
      <c r="CD4" s="9"/>
      <c r="CE4" s="9"/>
      <c r="CF4" s="9"/>
      <c r="CG4" s="9"/>
      <c r="CH4" s="9"/>
      <c r="CI4" s="9"/>
      <c r="CJ4" s="30"/>
      <c r="CM4" s="9" t="s">
        <v>44</v>
      </c>
      <c r="CN4" s="9"/>
      <c r="CO4" s="9"/>
      <c r="CP4" s="9"/>
      <c r="CQ4" s="9"/>
      <c r="CR4" s="9"/>
      <c r="CS4" s="9"/>
      <c r="CT4" s="9"/>
      <c r="CU4" s="9"/>
      <c r="CV4" s="9"/>
      <c r="CW4" s="9"/>
      <c r="CX4" s="30"/>
      <c r="CY4" s="9" t="s">
        <v>44</v>
      </c>
      <c r="CZ4" s="9"/>
      <c r="DA4" s="9"/>
      <c r="DB4" s="9"/>
      <c r="DC4" s="9"/>
      <c r="DD4" s="9"/>
      <c r="DE4" s="9"/>
      <c r="DF4" s="9"/>
      <c r="DG4" s="9"/>
      <c r="DH4" s="9"/>
      <c r="DI4" s="9"/>
      <c r="DJ4" s="30"/>
      <c r="DK4" s="9" t="s">
        <v>44</v>
      </c>
      <c r="DL4" s="9"/>
      <c r="DM4" s="9"/>
      <c r="DN4" s="9"/>
      <c r="DO4" s="9"/>
      <c r="DP4" s="9"/>
      <c r="DQ4" s="9"/>
      <c r="DR4" s="9"/>
      <c r="DS4" s="9"/>
      <c r="DT4" s="9"/>
      <c r="DU4" s="9"/>
      <c r="DV4" s="30"/>
      <c r="DW4" s="9" t="s">
        <v>44</v>
      </c>
      <c r="DX4" s="9"/>
      <c r="DY4" s="9"/>
      <c r="DZ4" s="9"/>
      <c r="EA4" s="9"/>
      <c r="EB4" s="9"/>
      <c r="EC4" s="9"/>
      <c r="ED4" s="9"/>
      <c r="EE4" s="9"/>
      <c r="EF4" s="9"/>
      <c r="EG4" s="9"/>
      <c r="EH4" s="30"/>
    </row>
    <row r="5" spans="1:138" s="2" customFormat="1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 t="s">
        <v>45</v>
      </c>
      <c r="W5" s="9"/>
      <c r="X5" s="9"/>
      <c r="Y5" s="9"/>
      <c r="Z5" s="9"/>
      <c r="AA5" s="9"/>
      <c r="AB5" s="9"/>
      <c r="AC5" s="8" t="s">
        <v>46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30"/>
      <c r="AO5" s="9" t="s">
        <v>47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30"/>
      <c r="BA5" s="9" t="s">
        <v>48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30"/>
      <c r="BM5" s="9" t="s">
        <v>48</v>
      </c>
      <c r="BN5" s="9"/>
      <c r="BO5" s="9"/>
      <c r="BP5" s="9"/>
      <c r="BQ5" s="9"/>
      <c r="BR5" s="9"/>
      <c r="BS5" s="9"/>
      <c r="BT5" s="9"/>
      <c r="BU5" s="9"/>
      <c r="BV5" s="9"/>
      <c r="BW5" s="9"/>
      <c r="BX5" s="30"/>
      <c r="BY5" s="9" t="s">
        <v>48</v>
      </c>
      <c r="BZ5" s="9"/>
      <c r="CA5" s="9"/>
      <c r="CB5" s="9"/>
      <c r="CC5" s="9"/>
      <c r="CD5" s="9"/>
      <c r="CE5" s="9"/>
      <c r="CF5" s="9"/>
      <c r="CG5" s="9"/>
      <c r="CH5" s="9"/>
      <c r="CI5" s="9"/>
      <c r="CJ5" s="30"/>
      <c r="CM5" s="9" t="s">
        <v>48</v>
      </c>
      <c r="CN5" s="9"/>
      <c r="CO5" s="9"/>
      <c r="CP5" s="9"/>
      <c r="CQ5" s="9"/>
      <c r="CR5" s="9"/>
      <c r="CS5" s="9"/>
      <c r="CT5" s="9"/>
      <c r="CU5" s="9"/>
      <c r="CV5" s="9"/>
      <c r="CW5" s="9"/>
      <c r="CX5" s="30"/>
      <c r="CY5" s="9" t="s">
        <v>48</v>
      </c>
      <c r="CZ5" s="9"/>
      <c r="DA5" s="9"/>
      <c r="DB5" s="9"/>
      <c r="DC5" s="9"/>
      <c r="DD5" s="9"/>
      <c r="DE5" s="9"/>
      <c r="DF5" s="9"/>
      <c r="DG5" s="9"/>
      <c r="DH5" s="9"/>
      <c r="DI5" s="9"/>
      <c r="DJ5" s="30"/>
      <c r="DK5" s="9" t="s">
        <v>48</v>
      </c>
      <c r="DL5" s="9"/>
      <c r="DM5" s="9"/>
      <c r="DN5" s="9"/>
      <c r="DO5" s="9"/>
      <c r="DP5" s="9"/>
      <c r="DQ5" s="9"/>
      <c r="DR5" s="9"/>
      <c r="DS5" s="9"/>
      <c r="DT5" s="9"/>
      <c r="DU5" s="9"/>
      <c r="DV5" s="30"/>
      <c r="DW5" s="9" t="s">
        <v>48</v>
      </c>
      <c r="DX5" s="9"/>
      <c r="DY5" s="9"/>
      <c r="DZ5" s="9"/>
      <c r="EA5" s="9"/>
      <c r="EB5" s="9"/>
      <c r="EC5" s="9"/>
      <c r="ED5" s="9"/>
      <c r="EE5" s="9"/>
      <c r="EF5" s="9"/>
      <c r="EG5" s="9"/>
      <c r="EH5" s="30"/>
    </row>
    <row r="6" spans="1:138" s="2" customFormat="1" ht="29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  <c r="W6" s="9"/>
      <c r="X6" s="9"/>
      <c r="Y6" s="9"/>
      <c r="Z6" s="9"/>
      <c r="AA6" s="9"/>
      <c r="AB6" s="9"/>
      <c r="AC6" s="28" t="s">
        <v>49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42"/>
      <c r="AO6" s="46" t="s">
        <v>50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8"/>
      <c r="BA6" s="46" t="s">
        <v>51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8"/>
      <c r="BM6" s="46" t="s">
        <v>52</v>
      </c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8"/>
      <c r="BY6" s="46" t="s">
        <v>52</v>
      </c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8"/>
      <c r="CM6" s="46" t="s">
        <v>53</v>
      </c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8"/>
      <c r="CY6" s="46" t="s">
        <v>54</v>
      </c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8"/>
      <c r="DK6" s="46" t="s">
        <v>55</v>
      </c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8"/>
      <c r="DW6" s="46" t="s">
        <v>56</v>
      </c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8"/>
    </row>
    <row r="7" spans="1:138" s="2" customFormat="1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9"/>
      <c r="X7" s="9"/>
      <c r="Y7" s="9"/>
      <c r="Z7" s="9"/>
      <c r="AA7" s="9"/>
      <c r="AB7" s="30"/>
      <c r="AC7" s="6" t="s">
        <v>401</v>
      </c>
      <c r="AD7" s="7"/>
      <c r="AE7" s="7"/>
      <c r="AF7" s="7"/>
      <c r="AG7" s="7"/>
      <c r="AH7" s="7"/>
      <c r="AI7" s="6" t="s">
        <v>402</v>
      </c>
      <c r="AJ7" s="7"/>
      <c r="AK7" s="7"/>
      <c r="AL7" s="7"/>
      <c r="AM7" s="7"/>
      <c r="AN7" s="7"/>
      <c r="AO7" s="6" t="s">
        <v>401</v>
      </c>
      <c r="AP7" s="7"/>
      <c r="AQ7" s="7"/>
      <c r="AR7" s="7"/>
      <c r="AS7" s="7"/>
      <c r="AT7" s="7"/>
      <c r="AU7" s="6" t="s">
        <v>402</v>
      </c>
      <c r="AV7" s="7"/>
      <c r="AW7" s="7"/>
      <c r="AX7" s="7"/>
      <c r="AY7" s="7"/>
      <c r="AZ7" s="7"/>
      <c r="BA7" s="6" t="s">
        <v>401</v>
      </c>
      <c r="BB7" s="7"/>
      <c r="BC7" s="7"/>
      <c r="BD7" s="7"/>
      <c r="BE7" s="7"/>
      <c r="BF7" s="7"/>
      <c r="BG7" s="6" t="s">
        <v>402</v>
      </c>
      <c r="BH7" s="7"/>
      <c r="BI7" s="7"/>
      <c r="BJ7" s="7"/>
      <c r="BK7" s="7"/>
      <c r="BL7" s="41"/>
      <c r="BM7" s="6" t="s">
        <v>401</v>
      </c>
      <c r="BN7" s="7"/>
      <c r="BO7" s="7"/>
      <c r="BP7" s="7"/>
      <c r="BQ7" s="7"/>
      <c r="BR7" s="7"/>
      <c r="BS7" s="6" t="s">
        <v>402</v>
      </c>
      <c r="BT7" s="7"/>
      <c r="BU7" s="7"/>
      <c r="BV7" s="7"/>
      <c r="BW7" s="7"/>
      <c r="BX7" s="41"/>
      <c r="BY7" s="6" t="s">
        <v>401</v>
      </c>
      <c r="BZ7" s="7"/>
      <c r="CA7" s="7"/>
      <c r="CB7" s="7"/>
      <c r="CC7" s="7"/>
      <c r="CD7" s="7"/>
      <c r="CE7" s="6" t="s">
        <v>402</v>
      </c>
      <c r="CF7" s="7"/>
      <c r="CG7" s="7"/>
      <c r="CH7" s="7"/>
      <c r="CI7" s="7"/>
      <c r="CJ7" s="41"/>
      <c r="CM7" s="6" t="s">
        <v>401</v>
      </c>
      <c r="CN7" s="7"/>
      <c r="CO7" s="7"/>
      <c r="CP7" s="7"/>
      <c r="CQ7" s="7"/>
      <c r="CR7" s="7"/>
      <c r="CS7" s="6" t="s">
        <v>402</v>
      </c>
      <c r="CT7" s="7"/>
      <c r="CU7" s="7"/>
      <c r="CV7" s="7"/>
      <c r="CW7" s="7"/>
      <c r="CX7" s="41"/>
      <c r="CY7" s="6" t="s">
        <v>401</v>
      </c>
      <c r="CZ7" s="7"/>
      <c r="DA7" s="7"/>
      <c r="DB7" s="7"/>
      <c r="DC7" s="7"/>
      <c r="DD7" s="7"/>
      <c r="DE7" s="6" t="s">
        <v>402</v>
      </c>
      <c r="DF7" s="7"/>
      <c r="DG7" s="7"/>
      <c r="DH7" s="7"/>
      <c r="DI7" s="7"/>
      <c r="DJ7" s="41"/>
      <c r="DK7" s="6" t="s">
        <v>401</v>
      </c>
      <c r="DL7" s="7"/>
      <c r="DM7" s="7"/>
      <c r="DN7" s="7"/>
      <c r="DO7" s="7"/>
      <c r="DP7" s="7"/>
      <c r="DQ7" s="6" t="s">
        <v>402</v>
      </c>
      <c r="DR7" s="7"/>
      <c r="DS7" s="7"/>
      <c r="DT7" s="7"/>
      <c r="DU7" s="7"/>
      <c r="DV7" s="41"/>
      <c r="DW7" s="6" t="s">
        <v>401</v>
      </c>
      <c r="DX7" s="7"/>
      <c r="DY7" s="7"/>
      <c r="DZ7" s="7"/>
      <c r="EA7" s="7"/>
      <c r="EB7" s="7"/>
      <c r="EC7" s="6" t="s">
        <v>402</v>
      </c>
      <c r="ED7" s="7"/>
      <c r="EE7" s="7"/>
      <c r="EF7" s="7"/>
      <c r="EG7" s="7"/>
      <c r="EH7" s="41"/>
    </row>
    <row r="8" spans="1:138" s="2" customFormat="1" ht="12" customHeight="1">
      <c r="A8" s="10"/>
      <c r="B8" s="11"/>
      <c r="C8" s="11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/>
      <c r="X8" s="11"/>
      <c r="Y8" s="11"/>
      <c r="Z8" s="11"/>
      <c r="AA8" s="11"/>
      <c r="AB8" s="31"/>
      <c r="AC8" s="10" t="s">
        <v>403</v>
      </c>
      <c r="AD8" s="11"/>
      <c r="AE8" s="11"/>
      <c r="AF8" s="11"/>
      <c r="AG8" s="11"/>
      <c r="AH8" s="11"/>
      <c r="AI8" s="10" t="s">
        <v>403</v>
      </c>
      <c r="AJ8" s="11"/>
      <c r="AK8" s="11"/>
      <c r="AL8" s="11"/>
      <c r="AM8" s="11"/>
      <c r="AN8" s="11"/>
      <c r="AO8" s="10" t="s">
        <v>403</v>
      </c>
      <c r="AP8" s="11"/>
      <c r="AQ8" s="11"/>
      <c r="AR8" s="11"/>
      <c r="AS8" s="11"/>
      <c r="AT8" s="11"/>
      <c r="AU8" s="10" t="s">
        <v>403</v>
      </c>
      <c r="AV8" s="11"/>
      <c r="AW8" s="11"/>
      <c r="AX8" s="11"/>
      <c r="AY8" s="11"/>
      <c r="AZ8" s="11"/>
      <c r="BA8" s="10" t="s">
        <v>403</v>
      </c>
      <c r="BB8" s="11"/>
      <c r="BC8" s="11"/>
      <c r="BD8" s="11"/>
      <c r="BE8" s="11"/>
      <c r="BF8" s="11"/>
      <c r="BG8" s="10" t="s">
        <v>403</v>
      </c>
      <c r="BH8" s="11"/>
      <c r="BI8" s="11"/>
      <c r="BJ8" s="11"/>
      <c r="BK8" s="11"/>
      <c r="BL8" s="31"/>
      <c r="BM8" s="10" t="s">
        <v>403</v>
      </c>
      <c r="BN8" s="11"/>
      <c r="BO8" s="11"/>
      <c r="BP8" s="11"/>
      <c r="BQ8" s="11"/>
      <c r="BR8" s="11"/>
      <c r="BS8" s="10" t="s">
        <v>403</v>
      </c>
      <c r="BT8" s="11"/>
      <c r="BU8" s="11"/>
      <c r="BV8" s="11"/>
      <c r="BW8" s="11"/>
      <c r="BX8" s="31"/>
      <c r="BY8" s="10" t="s">
        <v>403</v>
      </c>
      <c r="BZ8" s="11"/>
      <c r="CA8" s="11"/>
      <c r="CB8" s="11"/>
      <c r="CC8" s="11"/>
      <c r="CD8" s="11"/>
      <c r="CE8" s="10" t="s">
        <v>403</v>
      </c>
      <c r="CF8" s="11"/>
      <c r="CG8" s="11"/>
      <c r="CH8" s="11"/>
      <c r="CI8" s="11"/>
      <c r="CJ8" s="31"/>
      <c r="CM8" s="10" t="s">
        <v>403</v>
      </c>
      <c r="CN8" s="11"/>
      <c r="CO8" s="11"/>
      <c r="CP8" s="11"/>
      <c r="CQ8" s="11"/>
      <c r="CR8" s="11"/>
      <c r="CS8" s="10" t="s">
        <v>403</v>
      </c>
      <c r="CT8" s="11"/>
      <c r="CU8" s="11"/>
      <c r="CV8" s="11"/>
      <c r="CW8" s="11"/>
      <c r="CX8" s="31"/>
      <c r="CY8" s="10" t="s">
        <v>403</v>
      </c>
      <c r="CZ8" s="11"/>
      <c r="DA8" s="11"/>
      <c r="DB8" s="11"/>
      <c r="DC8" s="11"/>
      <c r="DD8" s="11"/>
      <c r="DE8" s="10" t="s">
        <v>403</v>
      </c>
      <c r="DF8" s="11"/>
      <c r="DG8" s="11"/>
      <c r="DH8" s="11"/>
      <c r="DI8" s="11"/>
      <c r="DJ8" s="31"/>
      <c r="DK8" s="10" t="s">
        <v>403</v>
      </c>
      <c r="DL8" s="11"/>
      <c r="DM8" s="11"/>
      <c r="DN8" s="11"/>
      <c r="DO8" s="11"/>
      <c r="DP8" s="11"/>
      <c r="DQ8" s="10" t="s">
        <v>403</v>
      </c>
      <c r="DR8" s="11"/>
      <c r="DS8" s="11"/>
      <c r="DT8" s="11"/>
      <c r="DU8" s="11"/>
      <c r="DV8" s="31"/>
      <c r="DW8" s="10" t="s">
        <v>403</v>
      </c>
      <c r="DX8" s="11"/>
      <c r="DY8" s="11"/>
      <c r="DZ8" s="11"/>
      <c r="EA8" s="11"/>
      <c r="EB8" s="11"/>
      <c r="EC8" s="10" t="s">
        <v>403</v>
      </c>
      <c r="ED8" s="11"/>
      <c r="EE8" s="11"/>
      <c r="EF8" s="11"/>
      <c r="EG8" s="11"/>
      <c r="EH8" s="31"/>
    </row>
    <row r="9" spans="1:138" s="2" customFormat="1" ht="12.75">
      <c r="A9" s="12" t="s">
        <v>60</v>
      </c>
      <c r="B9" s="12"/>
      <c r="C9" s="12"/>
      <c r="D9" s="13"/>
      <c r="E9" s="14" t="s">
        <v>404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9"/>
      <c r="V9" s="20"/>
      <c r="W9" s="12"/>
      <c r="X9" s="12"/>
      <c r="Y9" s="12"/>
      <c r="Z9" s="12"/>
      <c r="AA9" s="12"/>
      <c r="AB9" s="1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</row>
    <row r="10" spans="1:138" s="2" customFormat="1" ht="12.75">
      <c r="A10" s="12"/>
      <c r="B10" s="12"/>
      <c r="C10" s="12"/>
      <c r="D10" s="13"/>
      <c r="E10" s="16" t="s">
        <v>405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1"/>
      <c r="V10" s="20"/>
      <c r="W10" s="12"/>
      <c r="X10" s="12"/>
      <c r="Y10" s="12"/>
      <c r="Z10" s="12"/>
      <c r="AA10" s="12"/>
      <c r="AB10" s="1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</row>
    <row r="11" spans="1:138" s="2" customFormat="1" ht="12.75">
      <c r="A11" s="12"/>
      <c r="B11" s="12"/>
      <c r="C11" s="12"/>
      <c r="D11" s="13"/>
      <c r="E11" s="16" t="s">
        <v>406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1"/>
      <c r="V11" s="20"/>
      <c r="W11" s="12"/>
      <c r="X11" s="12"/>
      <c r="Y11" s="12"/>
      <c r="Z11" s="12"/>
      <c r="AA11" s="12"/>
      <c r="AB11" s="1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</row>
    <row r="12" spans="1:138" s="2" customFormat="1" ht="12.75">
      <c r="A12" s="12" t="s">
        <v>64</v>
      </c>
      <c r="B12" s="12"/>
      <c r="C12" s="12"/>
      <c r="D12" s="13"/>
      <c r="E12" s="14" t="s">
        <v>407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9"/>
      <c r="V12" s="20"/>
      <c r="W12" s="12"/>
      <c r="X12" s="12"/>
      <c r="Y12" s="12"/>
      <c r="Z12" s="12"/>
      <c r="AA12" s="12"/>
      <c r="AB12" s="1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</row>
    <row r="13" spans="1:138" s="2" customFormat="1" ht="12.75">
      <c r="A13" s="12"/>
      <c r="B13" s="12"/>
      <c r="C13" s="12"/>
      <c r="D13" s="13"/>
      <c r="E13" s="16" t="s">
        <v>408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1"/>
      <c r="V13" s="20"/>
      <c r="W13" s="12"/>
      <c r="X13" s="12"/>
      <c r="Y13" s="12"/>
      <c r="Z13" s="12"/>
      <c r="AA13" s="12"/>
      <c r="AB13" s="1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</row>
    <row r="14" spans="1:138" s="2" customFormat="1" ht="12.75">
      <c r="A14" s="12"/>
      <c r="B14" s="12"/>
      <c r="C14" s="12"/>
      <c r="D14" s="13"/>
      <c r="E14" s="16" t="s">
        <v>409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1"/>
      <c r="V14" s="20"/>
      <c r="W14" s="12"/>
      <c r="X14" s="12"/>
      <c r="Y14" s="12"/>
      <c r="Z14" s="12"/>
      <c r="AA14" s="12"/>
      <c r="AB14" s="1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</row>
    <row r="15" spans="1:138" s="2" customFormat="1" ht="12.75">
      <c r="A15" s="12"/>
      <c r="B15" s="12"/>
      <c r="C15" s="12"/>
      <c r="D15" s="13"/>
      <c r="E15" s="16" t="s">
        <v>410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1"/>
      <c r="V15" s="22" t="s">
        <v>411</v>
      </c>
      <c r="W15" s="23"/>
      <c r="X15" s="23"/>
      <c r="Y15" s="23"/>
      <c r="Z15" s="23"/>
      <c r="AA15" s="23"/>
      <c r="AB15" s="23"/>
      <c r="AC15" s="33">
        <v>0</v>
      </c>
      <c r="AD15" s="33"/>
      <c r="AE15" s="33"/>
      <c r="AF15" s="33"/>
      <c r="AG15" s="33"/>
      <c r="AH15" s="33"/>
      <c r="AI15" s="33">
        <v>0</v>
      </c>
      <c r="AJ15" s="33"/>
      <c r="AK15" s="33"/>
      <c r="AL15" s="33"/>
      <c r="AM15" s="33"/>
      <c r="AN15" s="33"/>
      <c r="AO15" s="33">
        <v>0</v>
      </c>
      <c r="AP15" s="33"/>
      <c r="AQ15" s="33"/>
      <c r="AR15" s="33"/>
      <c r="AS15" s="33"/>
      <c r="AT15" s="33"/>
      <c r="AU15" s="33">
        <v>0</v>
      </c>
      <c r="AV15" s="33"/>
      <c r="AW15" s="33"/>
      <c r="AX15" s="33"/>
      <c r="AY15" s="33"/>
      <c r="AZ15" s="33"/>
      <c r="BA15" s="33">
        <v>0</v>
      </c>
      <c r="BB15" s="33"/>
      <c r="BC15" s="33"/>
      <c r="BD15" s="33"/>
      <c r="BE15" s="33"/>
      <c r="BF15" s="33"/>
      <c r="BG15" s="33">
        <v>0</v>
      </c>
      <c r="BH15" s="33"/>
      <c r="BI15" s="33"/>
      <c r="BJ15" s="33"/>
      <c r="BK15" s="33"/>
      <c r="BL15" s="33"/>
      <c r="BM15" s="33">
        <v>0</v>
      </c>
      <c r="BN15" s="33"/>
      <c r="BO15" s="33"/>
      <c r="BP15" s="33"/>
      <c r="BQ15" s="33"/>
      <c r="BR15" s="33"/>
      <c r="BS15" s="33">
        <v>0</v>
      </c>
      <c r="BT15" s="33"/>
      <c r="BU15" s="33"/>
      <c r="BV15" s="33"/>
      <c r="BW15" s="33"/>
      <c r="BX15" s="33"/>
      <c r="BY15" s="33">
        <v>0</v>
      </c>
      <c r="BZ15" s="33"/>
      <c r="CA15" s="33"/>
      <c r="CB15" s="33"/>
      <c r="CC15" s="33"/>
      <c r="CD15" s="33"/>
      <c r="CE15" s="33">
        <v>0</v>
      </c>
      <c r="CF15" s="33"/>
      <c r="CG15" s="33"/>
      <c r="CH15" s="33"/>
      <c r="CI15" s="33"/>
      <c r="CJ15" s="33"/>
      <c r="CM15" s="33">
        <v>0</v>
      </c>
      <c r="CN15" s="33"/>
      <c r="CO15" s="33"/>
      <c r="CP15" s="33"/>
      <c r="CQ15" s="33"/>
      <c r="CR15" s="33"/>
      <c r="CS15" s="33">
        <v>0</v>
      </c>
      <c r="CT15" s="33"/>
      <c r="CU15" s="33"/>
      <c r="CV15" s="33"/>
      <c r="CW15" s="33"/>
      <c r="CX15" s="33"/>
      <c r="CY15" s="33">
        <v>0</v>
      </c>
      <c r="CZ15" s="33"/>
      <c r="DA15" s="33"/>
      <c r="DB15" s="33"/>
      <c r="DC15" s="33"/>
      <c r="DD15" s="33"/>
      <c r="DE15" s="33">
        <v>0</v>
      </c>
      <c r="DF15" s="33"/>
      <c r="DG15" s="33"/>
      <c r="DH15" s="33"/>
      <c r="DI15" s="33"/>
      <c r="DJ15" s="33"/>
      <c r="DK15" s="33">
        <v>0</v>
      </c>
      <c r="DL15" s="33"/>
      <c r="DM15" s="33"/>
      <c r="DN15" s="33"/>
      <c r="DO15" s="33"/>
      <c r="DP15" s="33"/>
      <c r="DQ15" s="33">
        <v>0</v>
      </c>
      <c r="DR15" s="33"/>
      <c r="DS15" s="33"/>
      <c r="DT15" s="33"/>
      <c r="DU15" s="33"/>
      <c r="DV15" s="33"/>
      <c r="DW15" s="33">
        <v>0</v>
      </c>
      <c r="DX15" s="33"/>
      <c r="DY15" s="33"/>
      <c r="DZ15" s="33"/>
      <c r="EA15" s="33"/>
      <c r="EB15" s="33"/>
      <c r="EC15" s="33">
        <v>0</v>
      </c>
      <c r="ED15" s="33"/>
      <c r="EE15" s="33"/>
      <c r="EF15" s="33"/>
      <c r="EG15" s="33"/>
      <c r="EH15" s="33"/>
    </row>
    <row r="16" spans="1:138" s="2" customFormat="1" ht="12.75">
      <c r="A16" s="12"/>
      <c r="B16" s="12"/>
      <c r="C16" s="12"/>
      <c r="D16" s="13"/>
      <c r="E16" s="16" t="s">
        <v>412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1"/>
      <c r="V16" s="22"/>
      <c r="W16" s="23"/>
      <c r="X16" s="23"/>
      <c r="Y16" s="23"/>
      <c r="Z16" s="23"/>
      <c r="AA16" s="23"/>
      <c r="AB16" s="2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</row>
    <row r="17" spans="1:138" s="2" customFormat="1" ht="12.75">
      <c r="A17" s="12"/>
      <c r="B17" s="12"/>
      <c r="C17" s="12"/>
      <c r="D17" s="13"/>
      <c r="E17" s="16" t="s">
        <v>408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2"/>
      <c r="W17" s="23"/>
      <c r="X17" s="23"/>
      <c r="Y17" s="23"/>
      <c r="Z17" s="23"/>
      <c r="AA17" s="23"/>
      <c r="AB17" s="2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</row>
    <row r="18" spans="1:138" s="2" customFormat="1" ht="12.75">
      <c r="A18" s="12"/>
      <c r="B18" s="12"/>
      <c r="C18" s="12"/>
      <c r="D18" s="13"/>
      <c r="E18" s="16" t="s">
        <v>413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1"/>
      <c r="V18" s="22"/>
      <c r="W18" s="23"/>
      <c r="X18" s="23"/>
      <c r="Y18" s="23"/>
      <c r="Z18" s="23"/>
      <c r="AA18" s="23"/>
      <c r="AB18" s="2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</row>
    <row r="19" spans="1:138" s="2" customFormat="1" ht="12.75">
      <c r="A19" s="12"/>
      <c r="B19" s="12"/>
      <c r="C19" s="12"/>
      <c r="D19" s="13"/>
      <c r="E19" s="16" t="s">
        <v>414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1"/>
      <c r="V19" s="22"/>
      <c r="W19" s="23"/>
      <c r="X19" s="23"/>
      <c r="Y19" s="23"/>
      <c r="Z19" s="23"/>
      <c r="AA19" s="23"/>
      <c r="AB19" s="2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</row>
    <row r="20" spans="1:138" s="2" customFormat="1" ht="12.75">
      <c r="A20" s="12"/>
      <c r="B20" s="12"/>
      <c r="C20" s="12"/>
      <c r="D20" s="13"/>
      <c r="E20" s="16" t="s">
        <v>415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1"/>
      <c r="V20" s="22"/>
      <c r="W20" s="23"/>
      <c r="X20" s="23"/>
      <c r="Y20" s="23"/>
      <c r="Z20" s="23"/>
      <c r="AA20" s="23"/>
      <c r="AB20" s="2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</row>
    <row r="21" spans="1:138" s="2" customFormat="1" ht="12.75">
      <c r="A21" s="12"/>
      <c r="B21" s="12"/>
      <c r="C21" s="12"/>
      <c r="D21" s="13"/>
      <c r="E21" s="16" t="s">
        <v>87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1"/>
      <c r="V21" s="22"/>
      <c r="W21" s="23"/>
      <c r="X21" s="23"/>
      <c r="Y21" s="23"/>
      <c r="Z21" s="23"/>
      <c r="AA21" s="23"/>
      <c r="AB21" s="2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</row>
    <row r="22" spans="1:138" s="2" customFormat="1" ht="12.75">
      <c r="A22" s="12"/>
      <c r="B22" s="12"/>
      <c r="C22" s="12"/>
      <c r="D22" s="13"/>
      <c r="E22" s="16" t="s">
        <v>416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1"/>
      <c r="V22" s="22"/>
      <c r="W22" s="23"/>
      <c r="X22" s="23"/>
      <c r="Y22" s="23"/>
      <c r="Z22" s="23"/>
      <c r="AA22" s="23"/>
      <c r="AB22" s="2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</row>
    <row r="23" spans="1:138" s="2" customFormat="1" ht="12.75">
      <c r="A23" s="12"/>
      <c r="B23" s="12"/>
      <c r="C23" s="12"/>
      <c r="D23" s="13"/>
      <c r="E23" s="16" t="s">
        <v>417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1"/>
      <c r="V23" s="22"/>
      <c r="W23" s="23"/>
      <c r="X23" s="23"/>
      <c r="Y23" s="23"/>
      <c r="Z23" s="23"/>
      <c r="AA23" s="23"/>
      <c r="AB23" s="2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</row>
    <row r="24" spans="1:138" s="2" customFormat="1" ht="12.75">
      <c r="A24" s="12"/>
      <c r="B24" s="12"/>
      <c r="C24" s="12"/>
      <c r="D24" s="13"/>
      <c r="E24" s="16" t="s">
        <v>258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22"/>
      <c r="W24" s="23"/>
      <c r="X24" s="23"/>
      <c r="Y24" s="23"/>
      <c r="Z24" s="23"/>
      <c r="AA24" s="23"/>
      <c r="AB24" s="2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</row>
    <row r="25" spans="1:138" s="2" customFormat="1" ht="12.75">
      <c r="A25" s="12"/>
      <c r="B25" s="12"/>
      <c r="C25" s="12"/>
      <c r="D25" s="13"/>
      <c r="E25" s="16" t="s">
        <v>418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2"/>
      <c r="W25" s="23"/>
      <c r="X25" s="23"/>
      <c r="Y25" s="23"/>
      <c r="Z25" s="23"/>
      <c r="AA25" s="23"/>
      <c r="AB25" s="2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</row>
    <row r="26" spans="1:138" s="2" customFormat="1" ht="12.75">
      <c r="A26" s="12"/>
      <c r="B26" s="12"/>
      <c r="C26" s="12"/>
      <c r="D26" s="13"/>
      <c r="E26" s="16" t="s">
        <v>419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2"/>
      <c r="W26" s="23"/>
      <c r="X26" s="23"/>
      <c r="Y26" s="23"/>
      <c r="Z26" s="23"/>
      <c r="AA26" s="23"/>
      <c r="AB26" s="2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</row>
    <row r="27" spans="1:138" s="2" customFormat="1" ht="12.75">
      <c r="A27" s="12"/>
      <c r="B27" s="12"/>
      <c r="C27" s="12"/>
      <c r="D27" s="13"/>
      <c r="E27" s="16" t="s">
        <v>420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1"/>
      <c r="V27" s="22"/>
      <c r="W27" s="23"/>
      <c r="X27" s="23"/>
      <c r="Y27" s="23"/>
      <c r="Z27" s="23"/>
      <c r="AA27" s="23"/>
      <c r="AB27" s="2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</row>
    <row r="28" spans="1:138" s="2" customFormat="1" ht="12.75">
      <c r="A28" s="12"/>
      <c r="B28" s="12"/>
      <c r="C28" s="12"/>
      <c r="D28" s="13"/>
      <c r="E28" s="16" t="s">
        <v>421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22"/>
      <c r="W28" s="23"/>
      <c r="X28" s="23"/>
      <c r="Y28" s="23"/>
      <c r="Z28" s="23"/>
      <c r="AA28" s="23"/>
      <c r="AB28" s="2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</row>
    <row r="29" spans="1:138" s="2" customFormat="1" ht="12.75">
      <c r="A29" s="12"/>
      <c r="B29" s="12"/>
      <c r="C29" s="12"/>
      <c r="D29" s="13"/>
      <c r="E29" s="16" t="s">
        <v>422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1"/>
      <c r="V29" s="22"/>
      <c r="W29" s="23"/>
      <c r="X29" s="23"/>
      <c r="Y29" s="23"/>
      <c r="Z29" s="23"/>
      <c r="AA29" s="23"/>
      <c r="AB29" s="2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</row>
    <row r="30" spans="1:138" s="2" customFormat="1" ht="12.75">
      <c r="A30" s="12"/>
      <c r="B30" s="12"/>
      <c r="C30" s="12"/>
      <c r="D30" s="13"/>
      <c r="E30" s="16" t="s">
        <v>423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1"/>
      <c r="V30" s="22"/>
      <c r="W30" s="23"/>
      <c r="X30" s="23"/>
      <c r="Y30" s="23"/>
      <c r="Z30" s="23"/>
      <c r="AA30" s="23"/>
      <c r="AB30" s="2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</row>
    <row r="31" spans="1:138" s="2" customFormat="1" ht="12.75">
      <c r="A31" s="12"/>
      <c r="B31" s="12"/>
      <c r="C31" s="12"/>
      <c r="D31" s="13"/>
      <c r="E31" s="16" t="s">
        <v>424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1"/>
      <c r="V31" s="22"/>
      <c r="W31" s="23"/>
      <c r="X31" s="23"/>
      <c r="Y31" s="23"/>
      <c r="Z31" s="23"/>
      <c r="AA31" s="23"/>
      <c r="AB31" s="2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</row>
    <row r="32" spans="1:138" s="2" customFormat="1" ht="12.75">
      <c r="A32" s="12"/>
      <c r="B32" s="12"/>
      <c r="C32" s="12"/>
      <c r="D32" s="13"/>
      <c r="E32" s="16" t="s">
        <v>425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1"/>
      <c r="V32" s="22"/>
      <c r="W32" s="23"/>
      <c r="X32" s="23"/>
      <c r="Y32" s="23"/>
      <c r="Z32" s="23"/>
      <c r="AA32" s="23"/>
      <c r="AB32" s="2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</row>
    <row r="33" spans="1:138" s="2" customFormat="1" ht="12.75">
      <c r="A33" s="12"/>
      <c r="B33" s="12"/>
      <c r="C33" s="12"/>
      <c r="D33" s="13"/>
      <c r="E33" s="16" t="s">
        <v>426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21"/>
      <c r="V33" s="22"/>
      <c r="W33" s="23"/>
      <c r="X33" s="23"/>
      <c r="Y33" s="23"/>
      <c r="Z33" s="23"/>
      <c r="AA33" s="23"/>
      <c r="AB33" s="2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</row>
    <row r="34" spans="1:138" s="2" customFormat="1" ht="12.75">
      <c r="A34" s="12"/>
      <c r="B34" s="12"/>
      <c r="C34" s="12"/>
      <c r="D34" s="13"/>
      <c r="E34" s="16" t="s">
        <v>427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21"/>
      <c r="V34" s="22" t="s">
        <v>428</v>
      </c>
      <c r="W34" s="24"/>
      <c r="X34" s="24"/>
      <c r="Y34" s="24"/>
      <c r="Z34" s="24"/>
      <c r="AA34" s="24"/>
      <c r="AB34" s="24"/>
      <c r="AC34" s="33">
        <v>0</v>
      </c>
      <c r="AD34" s="33"/>
      <c r="AE34" s="33"/>
      <c r="AF34" s="33"/>
      <c r="AG34" s="33"/>
      <c r="AH34" s="33"/>
      <c r="AI34" s="33">
        <v>0</v>
      </c>
      <c r="AJ34" s="33"/>
      <c r="AK34" s="33"/>
      <c r="AL34" s="33"/>
      <c r="AM34" s="33"/>
      <c r="AN34" s="33"/>
      <c r="AO34" s="33">
        <v>0</v>
      </c>
      <c r="AP34" s="33"/>
      <c r="AQ34" s="33"/>
      <c r="AR34" s="33"/>
      <c r="AS34" s="33"/>
      <c r="AT34" s="33"/>
      <c r="AU34" s="33">
        <v>0</v>
      </c>
      <c r="AV34" s="33"/>
      <c r="AW34" s="33"/>
      <c r="AX34" s="33"/>
      <c r="AY34" s="33"/>
      <c r="AZ34" s="33"/>
      <c r="BA34" s="33">
        <v>0</v>
      </c>
      <c r="BB34" s="33"/>
      <c r="BC34" s="33"/>
      <c r="BD34" s="33"/>
      <c r="BE34" s="33"/>
      <c r="BF34" s="33"/>
      <c r="BG34" s="33">
        <v>0</v>
      </c>
      <c r="BH34" s="33"/>
      <c r="BI34" s="33"/>
      <c r="BJ34" s="33"/>
      <c r="BK34" s="33"/>
      <c r="BL34" s="33"/>
      <c r="BM34" s="33">
        <v>0</v>
      </c>
      <c r="BN34" s="33"/>
      <c r="BO34" s="33"/>
      <c r="BP34" s="33"/>
      <c r="BQ34" s="33"/>
      <c r="BR34" s="33"/>
      <c r="BS34" s="33">
        <v>0</v>
      </c>
      <c r="BT34" s="33"/>
      <c r="BU34" s="33"/>
      <c r="BV34" s="33"/>
      <c r="BW34" s="33"/>
      <c r="BX34" s="33"/>
      <c r="BY34" s="33">
        <v>0</v>
      </c>
      <c r="BZ34" s="33"/>
      <c r="CA34" s="33"/>
      <c r="CB34" s="33"/>
      <c r="CC34" s="33"/>
      <c r="CD34" s="33"/>
      <c r="CE34" s="33">
        <v>0</v>
      </c>
      <c r="CF34" s="33"/>
      <c r="CG34" s="33"/>
      <c r="CH34" s="33"/>
      <c r="CI34" s="33"/>
      <c r="CJ34" s="33"/>
      <c r="CM34" s="33">
        <v>0</v>
      </c>
      <c r="CN34" s="33"/>
      <c r="CO34" s="33"/>
      <c r="CP34" s="33"/>
      <c r="CQ34" s="33"/>
      <c r="CR34" s="33"/>
      <c r="CS34" s="33">
        <v>0</v>
      </c>
      <c r="CT34" s="33"/>
      <c r="CU34" s="33"/>
      <c r="CV34" s="33"/>
      <c r="CW34" s="33"/>
      <c r="CX34" s="33"/>
      <c r="CY34" s="33">
        <v>0</v>
      </c>
      <c r="CZ34" s="33"/>
      <c r="DA34" s="33"/>
      <c r="DB34" s="33"/>
      <c r="DC34" s="33"/>
      <c r="DD34" s="33"/>
      <c r="DE34" s="33">
        <v>0</v>
      </c>
      <c r="DF34" s="33"/>
      <c r="DG34" s="33"/>
      <c r="DH34" s="33"/>
      <c r="DI34" s="33"/>
      <c r="DJ34" s="33"/>
      <c r="DK34" s="33">
        <v>0</v>
      </c>
      <c r="DL34" s="33"/>
      <c r="DM34" s="33"/>
      <c r="DN34" s="33"/>
      <c r="DO34" s="33"/>
      <c r="DP34" s="33"/>
      <c r="DQ34" s="33">
        <v>0</v>
      </c>
      <c r="DR34" s="33"/>
      <c r="DS34" s="33"/>
      <c r="DT34" s="33"/>
      <c r="DU34" s="33"/>
      <c r="DV34" s="33"/>
      <c r="DW34" s="33">
        <v>0</v>
      </c>
      <c r="DX34" s="33"/>
      <c r="DY34" s="33"/>
      <c r="DZ34" s="33"/>
      <c r="EA34" s="33"/>
      <c r="EB34" s="33"/>
      <c r="EC34" s="33">
        <v>0</v>
      </c>
      <c r="ED34" s="33"/>
      <c r="EE34" s="33"/>
      <c r="EF34" s="33"/>
      <c r="EG34" s="33"/>
      <c r="EH34" s="33"/>
    </row>
    <row r="35" spans="1:138" s="2" customFormat="1" ht="12.75">
      <c r="A35" s="12"/>
      <c r="B35" s="12"/>
      <c r="C35" s="12"/>
      <c r="D35" s="13"/>
      <c r="E35" s="16" t="s">
        <v>429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5"/>
      <c r="W35" s="24"/>
      <c r="X35" s="24"/>
      <c r="Y35" s="24"/>
      <c r="Z35" s="24"/>
      <c r="AA35" s="24"/>
      <c r="AB35" s="24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</row>
    <row r="36" spans="1:138" s="2" customFormat="1" ht="12.75">
      <c r="A36" s="12"/>
      <c r="B36" s="12"/>
      <c r="C36" s="12"/>
      <c r="D36" s="13"/>
      <c r="E36" s="16" t="s">
        <v>430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5"/>
      <c r="W36" s="24"/>
      <c r="X36" s="24"/>
      <c r="Y36" s="24"/>
      <c r="Z36" s="24"/>
      <c r="AA36" s="24"/>
      <c r="AB36" s="2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</row>
    <row r="37" spans="1:138" s="2" customFormat="1" ht="12.75">
      <c r="A37" s="12"/>
      <c r="B37" s="12"/>
      <c r="C37" s="12"/>
      <c r="D37" s="13"/>
      <c r="E37" s="16" t="s">
        <v>408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1"/>
      <c r="V37" s="25"/>
      <c r="W37" s="24"/>
      <c r="X37" s="24"/>
      <c r="Y37" s="24"/>
      <c r="Z37" s="24"/>
      <c r="AA37" s="24"/>
      <c r="AB37" s="24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</row>
    <row r="38" spans="1:138" s="2" customFormat="1" ht="12.75">
      <c r="A38" s="12"/>
      <c r="B38" s="12"/>
      <c r="C38" s="12"/>
      <c r="D38" s="13"/>
      <c r="E38" s="16" t="s">
        <v>413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1"/>
      <c r="V38" s="25"/>
      <c r="W38" s="24"/>
      <c r="X38" s="24"/>
      <c r="Y38" s="24"/>
      <c r="Z38" s="24"/>
      <c r="AA38" s="24"/>
      <c r="AB38" s="2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</row>
    <row r="39" spans="1:138" s="2" customFormat="1" ht="12.75">
      <c r="A39" s="12"/>
      <c r="B39" s="12"/>
      <c r="C39" s="12"/>
      <c r="D39" s="13"/>
      <c r="E39" s="16" t="s">
        <v>431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1"/>
      <c r="V39" s="25"/>
      <c r="W39" s="24"/>
      <c r="X39" s="24"/>
      <c r="Y39" s="24"/>
      <c r="Z39" s="24"/>
      <c r="AA39" s="24"/>
      <c r="AB39" s="24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</row>
    <row r="40" spans="1:138" s="2" customFormat="1" ht="12.75">
      <c r="A40" s="12"/>
      <c r="B40" s="12"/>
      <c r="C40" s="12"/>
      <c r="D40" s="13"/>
      <c r="E40" s="16" t="s">
        <v>432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1"/>
      <c r="V40" s="25"/>
      <c r="W40" s="24"/>
      <c r="X40" s="24"/>
      <c r="Y40" s="24"/>
      <c r="Z40" s="24"/>
      <c r="AA40" s="24"/>
      <c r="AB40" s="2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</row>
    <row r="41" spans="1:138" s="2" customFormat="1" ht="12.75">
      <c r="A41" s="12"/>
      <c r="B41" s="12"/>
      <c r="C41" s="12"/>
      <c r="D41" s="13"/>
      <c r="E41" s="16" t="s">
        <v>433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1"/>
      <c r="V41" s="25"/>
      <c r="W41" s="24"/>
      <c r="X41" s="24"/>
      <c r="Y41" s="24"/>
      <c r="Z41" s="24"/>
      <c r="AA41" s="24"/>
      <c r="AB41" s="24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</row>
    <row r="42" spans="1:138" s="2" customFormat="1" ht="12.75">
      <c r="A42" s="12"/>
      <c r="B42" s="12"/>
      <c r="C42" s="12"/>
      <c r="D42" s="13"/>
      <c r="E42" s="16" t="s">
        <v>434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1"/>
      <c r="V42" s="25"/>
      <c r="W42" s="24"/>
      <c r="X42" s="24"/>
      <c r="Y42" s="24"/>
      <c r="Z42" s="24"/>
      <c r="AA42" s="24"/>
      <c r="AB42" s="2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</row>
    <row r="43" spans="1:138" s="2" customFormat="1" ht="12.75">
      <c r="A43" s="12"/>
      <c r="B43" s="12"/>
      <c r="C43" s="12"/>
      <c r="D43" s="13"/>
      <c r="E43" s="16" t="s">
        <v>435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1"/>
      <c r="V43" s="25"/>
      <c r="W43" s="24"/>
      <c r="X43" s="24"/>
      <c r="Y43" s="24"/>
      <c r="Z43" s="24"/>
      <c r="AA43" s="24"/>
      <c r="AB43" s="24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</row>
    <row r="44" spans="1:138" s="2" customFormat="1" ht="12.75">
      <c r="A44" s="12"/>
      <c r="B44" s="12"/>
      <c r="C44" s="12"/>
      <c r="D44" s="13"/>
      <c r="E44" s="16" t="s">
        <v>436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1"/>
      <c r="V44" s="25"/>
      <c r="W44" s="24"/>
      <c r="X44" s="24"/>
      <c r="Y44" s="24"/>
      <c r="Z44" s="24"/>
      <c r="AA44" s="24"/>
      <c r="AB44" s="2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</row>
    <row r="45" spans="1:138" s="2" customFormat="1" ht="12.75">
      <c r="A45" s="12"/>
      <c r="B45" s="12"/>
      <c r="C45" s="12"/>
      <c r="D45" s="13"/>
      <c r="E45" s="16" t="s">
        <v>437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1"/>
      <c r="V45" s="25"/>
      <c r="W45" s="24"/>
      <c r="X45" s="24"/>
      <c r="Y45" s="24"/>
      <c r="Z45" s="24"/>
      <c r="AA45" s="24"/>
      <c r="AB45" s="24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</row>
    <row r="46" spans="1:138" s="2" customFormat="1" ht="12.75">
      <c r="A46" s="12"/>
      <c r="B46" s="12"/>
      <c r="C46" s="12"/>
      <c r="D46" s="13"/>
      <c r="E46" s="16" t="s">
        <v>438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5"/>
      <c r="W46" s="24"/>
      <c r="X46" s="24"/>
      <c r="Y46" s="24"/>
      <c r="Z46" s="24"/>
      <c r="AA46" s="24"/>
      <c r="AB46" s="2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</row>
    <row r="47" spans="1:138" s="2" customFormat="1" ht="12.75">
      <c r="A47" s="12"/>
      <c r="B47" s="12"/>
      <c r="C47" s="12"/>
      <c r="D47" s="13"/>
      <c r="E47" s="16" t="s">
        <v>439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25"/>
      <c r="W47" s="24"/>
      <c r="X47" s="24"/>
      <c r="Y47" s="24"/>
      <c r="Z47" s="24"/>
      <c r="AA47" s="24"/>
      <c r="AB47" s="24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</row>
    <row r="48" spans="1:138" s="2" customFormat="1" ht="12.75">
      <c r="A48" s="12"/>
      <c r="B48" s="12"/>
      <c r="C48" s="12"/>
      <c r="D48" s="13"/>
      <c r="E48" s="16" t="s">
        <v>440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1"/>
      <c r="V48" s="25"/>
      <c r="W48" s="24"/>
      <c r="X48" s="24"/>
      <c r="Y48" s="24"/>
      <c r="Z48" s="24"/>
      <c r="AA48" s="24"/>
      <c r="AB48" s="2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</row>
    <row r="49" spans="1:138" s="2" customFormat="1" ht="12.75">
      <c r="A49" s="12"/>
      <c r="B49" s="12"/>
      <c r="C49" s="12"/>
      <c r="D49" s="13"/>
      <c r="E49" s="16" t="s">
        <v>441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1"/>
      <c r="V49" s="25"/>
      <c r="W49" s="24"/>
      <c r="X49" s="24"/>
      <c r="Y49" s="24"/>
      <c r="Z49" s="24"/>
      <c r="AA49" s="24"/>
      <c r="AB49" s="24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</row>
    <row r="50" spans="1:138" s="2" customFormat="1" ht="12.75">
      <c r="A50" s="12"/>
      <c r="B50" s="12"/>
      <c r="C50" s="12"/>
      <c r="D50" s="13"/>
      <c r="E50" s="16" t="s">
        <v>442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25"/>
      <c r="W50" s="24"/>
      <c r="X50" s="24"/>
      <c r="Y50" s="24"/>
      <c r="Z50" s="24"/>
      <c r="AA50" s="24"/>
      <c r="AB50" s="2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</row>
    <row r="51" spans="1:138" s="2" customFormat="1" ht="12.75">
      <c r="A51" s="12"/>
      <c r="B51" s="12"/>
      <c r="C51" s="12"/>
      <c r="D51" s="13"/>
      <c r="E51" s="16" t="s">
        <v>443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1"/>
      <c r="V51" s="25"/>
      <c r="W51" s="24"/>
      <c r="X51" s="24"/>
      <c r="Y51" s="24"/>
      <c r="Z51" s="24"/>
      <c r="AA51" s="24"/>
      <c r="AB51" s="24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</row>
    <row r="52" spans="1:138" s="2" customFormat="1" ht="12.75">
      <c r="A52" s="12"/>
      <c r="B52" s="12"/>
      <c r="C52" s="12"/>
      <c r="D52" s="13"/>
      <c r="E52" s="16" t="s">
        <v>436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1"/>
      <c r="V52" s="25"/>
      <c r="W52" s="24"/>
      <c r="X52" s="24"/>
      <c r="Y52" s="24"/>
      <c r="Z52" s="24"/>
      <c r="AA52" s="24"/>
      <c r="AB52" s="2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</row>
    <row r="53" spans="1:138" s="2" customFormat="1" ht="12.75">
      <c r="A53" s="12"/>
      <c r="B53" s="12"/>
      <c r="C53" s="12"/>
      <c r="D53" s="13"/>
      <c r="E53" s="16" t="s">
        <v>444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5"/>
      <c r="W53" s="24"/>
      <c r="X53" s="24"/>
      <c r="Y53" s="24"/>
      <c r="Z53" s="24"/>
      <c r="AA53" s="24"/>
      <c r="AB53" s="24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</row>
    <row r="54" spans="1:138" s="2" customFormat="1" ht="12.75">
      <c r="A54" s="12" t="s">
        <v>67</v>
      </c>
      <c r="B54" s="12"/>
      <c r="C54" s="12"/>
      <c r="D54" s="13"/>
      <c r="E54" s="14" t="s">
        <v>445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9"/>
      <c r="V54" s="20"/>
      <c r="W54" s="12"/>
      <c r="X54" s="12"/>
      <c r="Y54" s="12"/>
      <c r="Z54" s="12"/>
      <c r="AA54" s="12"/>
      <c r="AB54" s="1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</row>
    <row r="55" spans="1:138" s="2" customFormat="1" ht="12.75">
      <c r="A55" s="12"/>
      <c r="B55" s="12"/>
      <c r="C55" s="12"/>
      <c r="D55" s="13"/>
      <c r="E55" s="16" t="s">
        <v>446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1"/>
      <c r="V55" s="20"/>
      <c r="W55" s="12"/>
      <c r="X55" s="12"/>
      <c r="Y55" s="12"/>
      <c r="Z55" s="12"/>
      <c r="AA55" s="12"/>
      <c r="AB55" s="1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</row>
    <row r="56" spans="1:138" s="2" customFormat="1" ht="12.75">
      <c r="A56" s="12"/>
      <c r="B56" s="12"/>
      <c r="C56" s="12"/>
      <c r="D56" s="13"/>
      <c r="E56" s="16" t="s">
        <v>447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1"/>
      <c r="V56" s="20"/>
      <c r="W56" s="12"/>
      <c r="X56" s="12"/>
      <c r="Y56" s="12"/>
      <c r="Z56" s="12"/>
      <c r="AA56" s="12"/>
      <c r="AB56" s="1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</row>
    <row r="57" spans="1:138" s="2" customFormat="1" ht="12.75">
      <c r="A57" s="12"/>
      <c r="B57" s="12"/>
      <c r="C57" s="12"/>
      <c r="D57" s="13"/>
      <c r="E57" s="16" t="s">
        <v>448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1"/>
      <c r="V57" s="26" t="s">
        <v>411</v>
      </c>
      <c r="W57" s="12"/>
      <c r="X57" s="12"/>
      <c r="Y57" s="12"/>
      <c r="Z57" s="12"/>
      <c r="AA57" s="12"/>
      <c r="AB57" s="12"/>
      <c r="AC57" s="34">
        <v>590701.82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43"/>
      <c r="AO57" s="34">
        <v>66894.34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43"/>
      <c r="BA57" s="34">
        <v>125836.34</v>
      </c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43"/>
      <c r="BM57" s="34">
        <f>BA57*1.04</f>
        <v>130869.7936</v>
      </c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43"/>
      <c r="BY57" s="34">
        <v>473387.03</v>
      </c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43"/>
      <c r="CM57" s="34">
        <v>130183.78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43"/>
      <c r="CY57" s="34">
        <v>135758.94</v>
      </c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43"/>
      <c r="DK57" s="34">
        <v>142040.23</v>
      </c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43"/>
      <c r="DW57" s="34">
        <v>149067.24</v>
      </c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43"/>
    </row>
    <row r="58" spans="1:138" s="2" customFormat="1" ht="12.75">
      <c r="A58" s="12"/>
      <c r="B58" s="12"/>
      <c r="C58" s="12"/>
      <c r="D58" s="13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1"/>
      <c r="V58" s="26"/>
      <c r="W58" s="12"/>
      <c r="X58" s="12"/>
      <c r="Y58" s="12"/>
      <c r="Z58" s="12"/>
      <c r="AA58" s="12"/>
      <c r="AB58" s="12"/>
      <c r="AC58" s="36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44"/>
      <c r="AO58" s="36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44"/>
      <c r="BA58" s="36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44"/>
      <c r="BM58" s="36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44"/>
      <c r="BY58" s="36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44"/>
      <c r="CM58" s="36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44"/>
      <c r="CY58" s="36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44"/>
      <c r="DK58" s="36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44"/>
      <c r="DW58" s="36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44"/>
    </row>
    <row r="59" spans="1:138" s="2" customFormat="1" ht="12.75">
      <c r="A59" s="12"/>
      <c r="B59" s="12"/>
      <c r="C59" s="12"/>
      <c r="D59" s="13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1"/>
      <c r="V59" s="20"/>
      <c r="W59" s="12"/>
      <c r="X59" s="12"/>
      <c r="Y59" s="12"/>
      <c r="Z59" s="12"/>
      <c r="AA59" s="12"/>
      <c r="AB59" s="12"/>
      <c r="AC59" s="38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45"/>
      <c r="AO59" s="38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45"/>
      <c r="BA59" s="38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45"/>
      <c r="BM59" s="38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45"/>
      <c r="BY59" s="38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45"/>
      <c r="CM59" s="38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45"/>
      <c r="CY59" s="38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45"/>
      <c r="DK59" s="38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45"/>
      <c r="DW59" s="38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45"/>
    </row>
    <row r="60" spans="1:138" s="2" customFormat="1" ht="12.75">
      <c r="A60" s="12"/>
      <c r="B60" s="12"/>
      <c r="C60" s="12"/>
      <c r="D60" s="13"/>
      <c r="E60" s="18" t="s">
        <v>449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6" t="s">
        <v>428</v>
      </c>
      <c r="W60" s="12"/>
      <c r="X60" s="12"/>
      <c r="Y60" s="12"/>
      <c r="Z60" s="12"/>
      <c r="AA60" s="12"/>
      <c r="AB60" s="12"/>
      <c r="AC60" s="40">
        <v>826.93</v>
      </c>
      <c r="AD60" s="40"/>
      <c r="AE60" s="40"/>
      <c r="AF60" s="40"/>
      <c r="AG60" s="40"/>
      <c r="AH60" s="40"/>
      <c r="AI60" s="40">
        <v>826.93</v>
      </c>
      <c r="AJ60" s="40"/>
      <c r="AK60" s="40"/>
      <c r="AL60" s="40"/>
      <c r="AM60" s="40"/>
      <c r="AN60" s="40"/>
      <c r="AO60" s="40">
        <v>1084.47</v>
      </c>
      <c r="AP60" s="40"/>
      <c r="AQ60" s="40"/>
      <c r="AR60" s="40"/>
      <c r="AS60" s="40"/>
      <c r="AT60" s="40"/>
      <c r="AU60" s="47">
        <v>1105.5</v>
      </c>
      <c r="AV60" s="47"/>
      <c r="AW60" s="47"/>
      <c r="AX60" s="47"/>
      <c r="AY60" s="47"/>
      <c r="AZ60" s="47"/>
      <c r="BA60" s="49">
        <v>166.049</v>
      </c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5"/>
      <c r="BM60" s="58">
        <f>BA60*1.04</f>
        <v>172.69096000000002</v>
      </c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68"/>
      <c r="BY60" s="49">
        <v>1318.13</v>
      </c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5"/>
      <c r="CM60" s="49">
        <v>174.353</v>
      </c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5"/>
      <c r="CY60" s="49">
        <v>184.749</v>
      </c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5"/>
      <c r="DK60" s="49">
        <v>193.999</v>
      </c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5"/>
      <c r="DW60" s="49">
        <v>205.706</v>
      </c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5"/>
    </row>
    <row r="61" spans="1:138" s="2" customFormat="1" ht="12.75">
      <c r="A61" s="12"/>
      <c r="B61" s="12"/>
      <c r="C61" s="12"/>
      <c r="D61" s="13"/>
      <c r="E61" s="18" t="s">
        <v>450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0"/>
      <c r="W61" s="12"/>
      <c r="X61" s="12"/>
      <c r="Y61" s="12"/>
      <c r="Z61" s="12"/>
      <c r="AA61" s="12"/>
      <c r="AB61" s="12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7"/>
      <c r="AV61" s="47"/>
      <c r="AW61" s="47"/>
      <c r="AX61" s="47"/>
      <c r="AY61" s="47"/>
      <c r="AZ61" s="47"/>
      <c r="BA61" s="51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6"/>
      <c r="BM61" s="60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9"/>
      <c r="BY61" s="51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6"/>
      <c r="CM61" s="51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6"/>
      <c r="CY61" s="51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6"/>
      <c r="DK61" s="51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6"/>
      <c r="DW61" s="51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6"/>
    </row>
    <row r="62" spans="1:138" s="2" customFormat="1" ht="12.75">
      <c r="A62" s="12"/>
      <c r="B62" s="12"/>
      <c r="C62" s="12"/>
      <c r="D62" s="13"/>
      <c r="E62" s="18" t="s">
        <v>451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0"/>
      <c r="W62" s="12"/>
      <c r="X62" s="12"/>
      <c r="Y62" s="12"/>
      <c r="Z62" s="12"/>
      <c r="AA62" s="12"/>
      <c r="AB62" s="12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7"/>
      <c r="AV62" s="47"/>
      <c r="AW62" s="47"/>
      <c r="AX62" s="47"/>
      <c r="AY62" s="47"/>
      <c r="AZ62" s="47"/>
      <c r="BA62" s="53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7"/>
      <c r="BM62" s="62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70"/>
      <c r="BY62" s="53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7"/>
      <c r="CM62" s="53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7"/>
      <c r="CY62" s="53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7"/>
      <c r="DK62" s="53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7"/>
      <c r="DW62" s="53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7"/>
    </row>
    <row r="63" spans="1:138" s="2" customFormat="1" ht="12.75" customHeight="1">
      <c r="A63" s="12"/>
      <c r="B63" s="12"/>
      <c r="C63" s="12"/>
      <c r="D63" s="13"/>
      <c r="E63" s="18" t="s">
        <v>452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6" t="s">
        <v>428</v>
      </c>
      <c r="W63" s="27"/>
      <c r="X63" s="27"/>
      <c r="Y63" s="27"/>
      <c r="Z63" s="27"/>
      <c r="AA63" s="27"/>
      <c r="AB63" s="27"/>
      <c r="AC63" s="40">
        <v>2164.28</v>
      </c>
      <c r="AD63" s="40"/>
      <c r="AE63" s="40"/>
      <c r="AF63" s="40"/>
      <c r="AG63" s="40"/>
      <c r="AH63" s="40"/>
      <c r="AI63" s="40">
        <v>2164.28</v>
      </c>
      <c r="AJ63" s="40"/>
      <c r="AK63" s="40"/>
      <c r="AL63" s="40"/>
      <c r="AM63" s="40"/>
      <c r="AN63" s="40"/>
      <c r="AO63" s="47">
        <v>1446.5</v>
      </c>
      <c r="AP63" s="47"/>
      <c r="AQ63" s="47"/>
      <c r="AR63" s="47"/>
      <c r="AS63" s="47"/>
      <c r="AT63" s="47"/>
      <c r="AU63" s="40">
        <v>1436.22</v>
      </c>
      <c r="AV63" s="40"/>
      <c r="AW63" s="40"/>
      <c r="AX63" s="40"/>
      <c r="AY63" s="40"/>
      <c r="AZ63" s="40"/>
      <c r="BA63" s="49">
        <v>885.11</v>
      </c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5"/>
      <c r="BM63" s="64">
        <f>BA63*1.04</f>
        <v>920.5144</v>
      </c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71"/>
      <c r="BY63" s="49">
        <v>2410</v>
      </c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5"/>
      <c r="CM63" s="49">
        <v>918.26</v>
      </c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5"/>
      <c r="CY63" s="49">
        <v>960.51</v>
      </c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5"/>
      <c r="DK63" s="49">
        <v>1005.66</v>
      </c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5"/>
      <c r="DW63" s="49">
        <v>1057.52</v>
      </c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5"/>
    </row>
    <row r="64" spans="1:138" s="2" customFormat="1" ht="12.75">
      <c r="A64" s="12"/>
      <c r="B64" s="12"/>
      <c r="C64" s="12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6"/>
      <c r="W64" s="27"/>
      <c r="X64" s="27"/>
      <c r="Y64" s="27"/>
      <c r="Z64" s="27"/>
      <c r="AA64" s="27"/>
      <c r="AB64" s="27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7"/>
      <c r="AP64" s="47"/>
      <c r="AQ64" s="47"/>
      <c r="AR64" s="47"/>
      <c r="AS64" s="47"/>
      <c r="AT64" s="47"/>
      <c r="AU64" s="40"/>
      <c r="AV64" s="40"/>
      <c r="AW64" s="40"/>
      <c r="AX64" s="40"/>
      <c r="AY64" s="40"/>
      <c r="AZ64" s="40"/>
      <c r="BA64" s="53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7"/>
      <c r="BM64" s="66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72"/>
      <c r="BY64" s="53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7"/>
      <c r="CM64" s="53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7"/>
      <c r="CY64" s="53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7"/>
      <c r="DK64" s="53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7"/>
      <c r="DW64" s="53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7"/>
    </row>
    <row r="65" spans="1:138" s="2" customFormat="1" ht="12.75">
      <c r="A65" s="12" t="s">
        <v>76</v>
      </c>
      <c r="B65" s="12"/>
      <c r="C65" s="12"/>
      <c r="D65" s="13"/>
      <c r="E65" s="14" t="s">
        <v>453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9"/>
      <c r="V65" s="26" t="s">
        <v>428</v>
      </c>
      <c r="W65" s="27"/>
      <c r="X65" s="27"/>
      <c r="Y65" s="27"/>
      <c r="Z65" s="27"/>
      <c r="AA65" s="27"/>
      <c r="AB65" s="27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 t="s">
        <v>454</v>
      </c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M65" s="32" t="s">
        <v>454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 t="s">
        <v>454</v>
      </c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 t="s">
        <v>454</v>
      </c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 t="s">
        <v>454</v>
      </c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</row>
    <row r="66" spans="1:138" s="2" customFormat="1" ht="12.75">
      <c r="A66" s="12"/>
      <c r="B66" s="12"/>
      <c r="C66" s="12"/>
      <c r="D66" s="13"/>
      <c r="E66" s="16" t="s">
        <v>455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1"/>
      <c r="V66" s="26"/>
      <c r="W66" s="27"/>
      <c r="X66" s="27"/>
      <c r="Y66" s="27"/>
      <c r="Z66" s="27"/>
      <c r="AA66" s="27"/>
      <c r="AB66" s="27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</row>
    <row r="67" spans="1:138" s="2" customFormat="1" ht="12.75">
      <c r="A67" s="12" t="s">
        <v>89</v>
      </c>
      <c r="B67" s="12"/>
      <c r="C67" s="12"/>
      <c r="D67" s="13"/>
      <c r="E67" s="14" t="s">
        <v>456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9"/>
      <c r="V67" s="26"/>
      <c r="W67" s="27"/>
      <c r="X67" s="27"/>
      <c r="Y67" s="27"/>
      <c r="Z67" s="27"/>
      <c r="AA67" s="27"/>
      <c r="AB67" s="27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</row>
    <row r="68" spans="1:138" s="2" customFormat="1" ht="12.75">
      <c r="A68" s="12"/>
      <c r="B68" s="12"/>
      <c r="C68" s="12"/>
      <c r="D68" s="13"/>
      <c r="E68" s="16" t="s">
        <v>457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1"/>
      <c r="V68" s="26"/>
      <c r="W68" s="27"/>
      <c r="X68" s="27"/>
      <c r="Y68" s="27"/>
      <c r="Z68" s="27"/>
      <c r="AA68" s="27"/>
      <c r="AB68" s="27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</row>
    <row r="69" spans="1:138" s="2" customFormat="1" ht="12.75">
      <c r="A69" s="12" t="s">
        <v>92</v>
      </c>
      <c r="B69" s="12"/>
      <c r="C69" s="12"/>
      <c r="D69" s="13"/>
      <c r="E69" s="14" t="s">
        <v>458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9"/>
      <c r="V69" s="26" t="s">
        <v>428</v>
      </c>
      <c r="W69" s="12"/>
      <c r="X69" s="12"/>
      <c r="Y69" s="12"/>
      <c r="Z69" s="12"/>
      <c r="AA69" s="12"/>
      <c r="AB69" s="1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</row>
    <row r="70" spans="1:138" s="2" customFormat="1" ht="12.75">
      <c r="A70" s="12"/>
      <c r="B70" s="12"/>
      <c r="C70" s="12"/>
      <c r="D70" s="13"/>
      <c r="E70" s="16" t="s">
        <v>459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21"/>
      <c r="V70" s="20"/>
      <c r="W70" s="12"/>
      <c r="X70" s="12"/>
      <c r="Y70" s="12"/>
      <c r="Z70" s="12"/>
      <c r="AA70" s="12"/>
      <c r="AB70" s="1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</row>
    <row r="71" spans="1:138" s="2" customFormat="1" ht="12.75">
      <c r="A71" s="12"/>
      <c r="B71" s="12"/>
      <c r="C71" s="12"/>
      <c r="D71" s="13"/>
      <c r="E71" s="16" t="s">
        <v>460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1"/>
      <c r="V71" s="20"/>
      <c r="W71" s="12"/>
      <c r="X71" s="12"/>
      <c r="Y71" s="12"/>
      <c r="Z71" s="12"/>
      <c r="AA71" s="12"/>
      <c r="AB71" s="1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</row>
    <row r="72" spans="1:138" s="2" customFormat="1" ht="12.75">
      <c r="A72" s="12"/>
      <c r="B72" s="12"/>
      <c r="C72" s="12"/>
      <c r="D72" s="13"/>
      <c r="E72" s="16" t="s">
        <v>461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21"/>
      <c r="V72" s="20"/>
      <c r="W72" s="12"/>
      <c r="X72" s="12"/>
      <c r="Y72" s="12"/>
      <c r="Z72" s="12"/>
      <c r="AA72" s="12"/>
      <c r="AB72" s="1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</row>
    <row r="73" spans="1:138" s="2" customFormat="1" ht="12.75">
      <c r="A73" s="12" t="s">
        <v>98</v>
      </c>
      <c r="B73" s="12"/>
      <c r="C73" s="12"/>
      <c r="D73" s="13"/>
      <c r="E73" s="14" t="s">
        <v>458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9"/>
      <c r="V73" s="26" t="s">
        <v>428</v>
      </c>
      <c r="W73" s="12"/>
      <c r="X73" s="12"/>
      <c r="Y73" s="12"/>
      <c r="Z73" s="12"/>
      <c r="AA73" s="12"/>
      <c r="AB73" s="1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</row>
    <row r="74" spans="1:138" s="2" customFormat="1" ht="12.75">
      <c r="A74" s="12"/>
      <c r="B74" s="12"/>
      <c r="C74" s="12"/>
      <c r="D74" s="13"/>
      <c r="E74" s="16" t="s">
        <v>462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20"/>
      <c r="W74" s="12"/>
      <c r="X74" s="12"/>
      <c r="Y74" s="12"/>
      <c r="Z74" s="12"/>
      <c r="AA74" s="12"/>
      <c r="AB74" s="1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</row>
    <row r="75" spans="1:138" s="2" customFormat="1" ht="12.75">
      <c r="A75" s="12"/>
      <c r="B75" s="12"/>
      <c r="C75" s="12"/>
      <c r="D75" s="13"/>
      <c r="E75" s="16" t="s">
        <v>463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1"/>
      <c r="V75" s="20"/>
      <c r="W75" s="12"/>
      <c r="X75" s="12"/>
      <c r="Y75" s="12"/>
      <c r="Z75" s="12"/>
      <c r="AA75" s="12"/>
      <c r="AB75" s="1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</row>
    <row r="76" spans="1:138" s="2" customFormat="1" ht="12.75">
      <c r="A76" s="12"/>
      <c r="B76" s="12"/>
      <c r="C76" s="12"/>
      <c r="D76" s="13"/>
      <c r="E76" s="16" t="s">
        <v>464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1"/>
      <c r="V76" s="20"/>
      <c r="W76" s="12"/>
      <c r="X76" s="12"/>
      <c r="Y76" s="12"/>
      <c r="Z76" s="12"/>
      <c r="AA76" s="12"/>
      <c r="AB76" s="1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</row>
    <row r="77" spans="1:138" s="2" customFormat="1" ht="12.75">
      <c r="A77" s="12"/>
      <c r="B77" s="12"/>
      <c r="C77" s="12"/>
      <c r="D77" s="13"/>
      <c r="E77" s="16" t="s">
        <v>268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21"/>
      <c r="V77" s="20"/>
      <c r="W77" s="12"/>
      <c r="X77" s="12"/>
      <c r="Y77" s="12"/>
      <c r="Z77" s="12"/>
      <c r="AA77" s="12"/>
      <c r="AB77" s="1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</row>
    <row r="78" spans="1:138" s="2" customFormat="1" ht="12.75">
      <c r="A78" s="12"/>
      <c r="B78" s="12"/>
      <c r="C78" s="12"/>
      <c r="D78" s="13"/>
      <c r="E78" s="16" t="s">
        <v>327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1"/>
      <c r="V78" s="20"/>
      <c r="W78" s="12"/>
      <c r="X78" s="12"/>
      <c r="Y78" s="12"/>
      <c r="Z78" s="12"/>
      <c r="AA78" s="12"/>
      <c r="AB78" s="1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</row>
    <row r="79" spans="1:138" s="2" customFormat="1" ht="12.75">
      <c r="A79" s="12" t="s">
        <v>102</v>
      </c>
      <c r="B79" s="12"/>
      <c r="C79" s="12"/>
      <c r="D79" s="13"/>
      <c r="E79" s="14" t="s">
        <v>458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9"/>
      <c r="V79" s="26" t="s">
        <v>428</v>
      </c>
      <c r="W79" s="27"/>
      <c r="X79" s="27"/>
      <c r="Y79" s="27"/>
      <c r="Z79" s="27"/>
      <c r="AA79" s="27"/>
      <c r="AB79" s="27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</row>
    <row r="80" spans="1:138" s="2" customFormat="1" ht="12.75">
      <c r="A80" s="12"/>
      <c r="B80" s="12"/>
      <c r="C80" s="12"/>
      <c r="D80" s="13"/>
      <c r="E80" s="16" t="s">
        <v>465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1"/>
      <c r="V80" s="26"/>
      <c r="W80" s="27"/>
      <c r="X80" s="27"/>
      <c r="Y80" s="27"/>
      <c r="Z80" s="27"/>
      <c r="AA80" s="27"/>
      <c r="AB80" s="27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</row>
    <row r="81" spans="1:138" s="2" customFormat="1" ht="12.75">
      <c r="A81" s="12"/>
      <c r="B81" s="12"/>
      <c r="C81" s="12"/>
      <c r="D81" s="13"/>
      <c r="E81" s="16" t="s">
        <v>261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1"/>
      <c r="V81" s="26" t="s">
        <v>428</v>
      </c>
      <c r="W81" s="27"/>
      <c r="X81" s="27"/>
      <c r="Y81" s="27"/>
      <c r="Z81" s="27"/>
      <c r="AA81" s="27"/>
      <c r="AB81" s="27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</row>
    <row r="82" spans="1:138" s="2" customFormat="1" ht="12.75">
      <c r="A82" s="12"/>
      <c r="B82" s="12"/>
      <c r="C82" s="12"/>
      <c r="D82" s="13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21"/>
      <c r="V82" s="26"/>
      <c r="W82" s="27"/>
      <c r="X82" s="27"/>
      <c r="Y82" s="27"/>
      <c r="Z82" s="27"/>
      <c r="AA82" s="27"/>
      <c r="AB82" s="27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</row>
    <row r="83" spans="1:138" s="2" customFormat="1" ht="12.75">
      <c r="A83" s="12"/>
      <c r="B83" s="12"/>
      <c r="C83" s="12"/>
      <c r="D83" s="13"/>
      <c r="E83" s="16" t="s">
        <v>262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1"/>
      <c r="V83" s="26" t="s">
        <v>428</v>
      </c>
      <c r="W83" s="27"/>
      <c r="X83" s="27"/>
      <c r="Y83" s="27"/>
      <c r="Z83" s="27"/>
      <c r="AA83" s="27"/>
      <c r="AB83" s="27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</row>
    <row r="84" spans="1:138" s="2" customFormat="1" ht="12.75">
      <c r="A84" s="12"/>
      <c r="B84" s="12"/>
      <c r="C84" s="12"/>
      <c r="D84" s="13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1"/>
      <c r="V84" s="26"/>
      <c r="W84" s="27"/>
      <c r="X84" s="27"/>
      <c r="Y84" s="27"/>
      <c r="Z84" s="27"/>
      <c r="AA84" s="27"/>
      <c r="AB84" s="27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</row>
    <row r="85" spans="1:138" s="2" customFormat="1" ht="12.75">
      <c r="A85" s="12"/>
      <c r="B85" s="12"/>
      <c r="C85" s="12"/>
      <c r="D85" s="13"/>
      <c r="E85" s="16" t="s">
        <v>263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1"/>
      <c r="V85" s="26" t="s">
        <v>428</v>
      </c>
      <c r="W85" s="27"/>
      <c r="X85" s="27"/>
      <c r="Y85" s="27"/>
      <c r="Z85" s="27"/>
      <c r="AA85" s="27"/>
      <c r="AB85" s="27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</row>
    <row r="86" spans="1:138" s="2" customFormat="1" ht="12.75">
      <c r="A86" s="12"/>
      <c r="B86" s="12"/>
      <c r="C86" s="12"/>
      <c r="D86" s="13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81"/>
      <c r="V86" s="26"/>
      <c r="W86" s="27"/>
      <c r="X86" s="27"/>
      <c r="Y86" s="27"/>
      <c r="Z86" s="27"/>
      <c r="AA86" s="27"/>
      <c r="AB86" s="27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</row>
    <row r="87" spans="1:138" s="2" customFormat="1" ht="12.75">
      <c r="A87" s="12" t="s">
        <v>132</v>
      </c>
      <c r="B87" s="12"/>
      <c r="C87" s="12"/>
      <c r="D87" s="12"/>
      <c r="E87" s="75" t="s">
        <v>466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12"/>
      <c r="W87" s="12"/>
      <c r="X87" s="12"/>
      <c r="Y87" s="12"/>
      <c r="Z87" s="12"/>
      <c r="AA87" s="12"/>
      <c r="AB87" s="1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</row>
    <row r="88" spans="1:138" s="2" customFormat="1" ht="12.75">
      <c r="A88" s="12" t="s">
        <v>137</v>
      </c>
      <c r="B88" s="12"/>
      <c r="C88" s="12"/>
      <c r="D88" s="13"/>
      <c r="E88" s="14" t="s">
        <v>467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9"/>
      <c r="V88" s="26" t="s">
        <v>468</v>
      </c>
      <c r="W88" s="12"/>
      <c r="X88" s="12"/>
      <c r="Y88" s="12"/>
      <c r="Z88" s="12"/>
      <c r="AA88" s="12"/>
      <c r="AB88" s="1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</row>
    <row r="89" spans="1:138" s="2" customFormat="1" ht="12.75">
      <c r="A89" s="12"/>
      <c r="B89" s="12"/>
      <c r="C89" s="12"/>
      <c r="D89" s="13"/>
      <c r="E89" s="16" t="s">
        <v>337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1"/>
      <c r="V89" s="20"/>
      <c r="W89" s="12"/>
      <c r="X89" s="12"/>
      <c r="Y89" s="12"/>
      <c r="Z89" s="12"/>
      <c r="AA89" s="12"/>
      <c r="AB89" s="1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</row>
    <row r="90" spans="1:138" s="2" customFormat="1" ht="12.75">
      <c r="A90" s="12"/>
      <c r="B90" s="12"/>
      <c r="C90" s="12"/>
      <c r="D90" s="13"/>
      <c r="E90" s="16" t="s">
        <v>469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1"/>
      <c r="V90" s="26" t="s">
        <v>468</v>
      </c>
      <c r="W90" s="12"/>
      <c r="X90" s="12"/>
      <c r="Y90" s="12"/>
      <c r="Z90" s="12"/>
      <c r="AA90" s="12"/>
      <c r="AB90" s="1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</row>
    <row r="91" spans="1:138" s="2" customFormat="1" ht="12.75">
      <c r="A91" s="12"/>
      <c r="B91" s="12"/>
      <c r="C91" s="12"/>
      <c r="D91" s="13"/>
      <c r="E91" s="73" t="s">
        <v>470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81"/>
      <c r="V91" s="20"/>
      <c r="W91" s="12"/>
      <c r="X91" s="12"/>
      <c r="Y91" s="12"/>
      <c r="Z91" s="12"/>
      <c r="AA91" s="12"/>
      <c r="AB91" s="1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</row>
    <row r="92" spans="1:138" s="2" customFormat="1" ht="12.75" customHeight="1">
      <c r="A92" s="12" t="s">
        <v>149</v>
      </c>
      <c r="B92" s="12"/>
      <c r="C92" s="12"/>
      <c r="D92" s="13"/>
      <c r="E92" s="14" t="s">
        <v>471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9"/>
      <c r="V92" s="26" t="s">
        <v>411</v>
      </c>
      <c r="W92" s="27"/>
      <c r="X92" s="27"/>
      <c r="Y92" s="27"/>
      <c r="Z92" s="27"/>
      <c r="AA92" s="27"/>
      <c r="AB92" s="27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</row>
    <row r="93" spans="1:138" s="2" customFormat="1" ht="12.75">
      <c r="A93" s="12"/>
      <c r="B93" s="12"/>
      <c r="C93" s="12"/>
      <c r="D93" s="13"/>
      <c r="E93" s="16" t="s">
        <v>339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21"/>
      <c r="V93" s="26"/>
      <c r="W93" s="27"/>
      <c r="X93" s="27"/>
      <c r="Y93" s="27"/>
      <c r="Z93" s="27"/>
      <c r="AA93" s="27"/>
      <c r="AB93" s="27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</row>
    <row r="94" spans="1:138" s="2" customFormat="1" ht="12.75">
      <c r="A94" s="12"/>
      <c r="B94" s="12"/>
      <c r="C94" s="12"/>
      <c r="D94" s="13"/>
      <c r="E94" s="73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81"/>
      <c r="V94" s="26"/>
      <c r="W94" s="27"/>
      <c r="X94" s="27"/>
      <c r="Y94" s="27"/>
      <c r="Z94" s="27"/>
      <c r="AA94" s="27"/>
      <c r="AB94" s="27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</row>
    <row r="95" spans="1:138" s="2" customFormat="1" ht="12.75" customHeight="1">
      <c r="A95" s="12" t="s">
        <v>154</v>
      </c>
      <c r="B95" s="12"/>
      <c r="C95" s="12"/>
      <c r="D95" s="13"/>
      <c r="E95" s="14" t="s">
        <v>472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9"/>
      <c r="V95" s="20" t="s">
        <v>473</v>
      </c>
      <c r="W95" s="12"/>
      <c r="X95" s="12"/>
      <c r="Y95" s="12"/>
      <c r="Z95" s="12"/>
      <c r="AA95" s="12"/>
      <c r="AB95" s="1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</row>
    <row r="96" spans="1:138" s="2" customFormat="1" ht="12.75">
      <c r="A96" s="12"/>
      <c r="B96" s="12"/>
      <c r="C96" s="12"/>
      <c r="D96" s="13"/>
      <c r="E96" s="73" t="s">
        <v>474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81"/>
      <c r="V96" s="20"/>
      <c r="W96" s="12"/>
      <c r="X96" s="12"/>
      <c r="Y96" s="12"/>
      <c r="Z96" s="12"/>
      <c r="AA96" s="12"/>
      <c r="AB96" s="1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</row>
    <row r="97" spans="1:138" s="2" customFormat="1" ht="12.75" customHeight="1">
      <c r="A97" s="12" t="s">
        <v>475</v>
      </c>
      <c r="B97" s="12"/>
      <c r="C97" s="12"/>
      <c r="D97" s="13"/>
      <c r="E97" s="14" t="s">
        <v>452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9"/>
      <c r="V97" s="20" t="s">
        <v>473</v>
      </c>
      <c r="W97" s="12"/>
      <c r="X97" s="12"/>
      <c r="Y97" s="12"/>
      <c r="Z97" s="12"/>
      <c r="AA97" s="12"/>
      <c r="AB97" s="1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</row>
    <row r="98" spans="1:138" s="2" customFormat="1" ht="12.75">
      <c r="A98" s="12"/>
      <c r="B98" s="12"/>
      <c r="C98" s="12"/>
      <c r="D98" s="13"/>
      <c r="E98" s="73" t="s">
        <v>476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81"/>
      <c r="V98" s="20"/>
      <c r="W98" s="12"/>
      <c r="X98" s="12"/>
      <c r="Y98" s="12"/>
      <c r="Z98" s="12"/>
      <c r="AA98" s="12"/>
      <c r="AB98" s="1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</row>
    <row r="99" spans="1:138" s="2" customFormat="1" ht="12.75">
      <c r="A99" s="12" t="s">
        <v>477</v>
      </c>
      <c r="B99" s="12"/>
      <c r="C99" s="12"/>
      <c r="D99" s="13"/>
      <c r="E99" s="14" t="s">
        <v>478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9"/>
      <c r="V99" s="20" t="s">
        <v>473</v>
      </c>
      <c r="W99" s="12"/>
      <c r="X99" s="12"/>
      <c r="Y99" s="12"/>
      <c r="Z99" s="12"/>
      <c r="AA99" s="12"/>
      <c r="AB99" s="1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</row>
    <row r="100" spans="1:138" s="2" customFormat="1" ht="12.75">
      <c r="A100" s="12"/>
      <c r="B100" s="12"/>
      <c r="C100" s="12"/>
      <c r="D100" s="13"/>
      <c r="E100" s="16" t="s">
        <v>479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21"/>
      <c r="V100" s="20"/>
      <c r="W100" s="12"/>
      <c r="X100" s="12"/>
      <c r="Y100" s="12"/>
      <c r="Z100" s="12"/>
      <c r="AA100" s="12"/>
      <c r="AB100" s="1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</row>
    <row r="101" spans="1:138" s="2" customFormat="1" ht="15" customHeight="1">
      <c r="A101" s="12"/>
      <c r="B101" s="12"/>
      <c r="C101" s="12"/>
      <c r="D101" s="13"/>
      <c r="E101" s="16" t="s">
        <v>480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1"/>
      <c r="V101" s="20" t="s">
        <v>473</v>
      </c>
      <c r="W101" s="12"/>
      <c r="X101" s="12"/>
      <c r="Y101" s="12"/>
      <c r="Z101" s="12"/>
      <c r="AA101" s="12"/>
      <c r="AB101" s="1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</row>
    <row r="102" spans="1:138" s="2" customFormat="1" ht="15" customHeight="1">
      <c r="A102" s="12"/>
      <c r="B102" s="12"/>
      <c r="C102" s="12"/>
      <c r="D102" s="13"/>
      <c r="E102" s="16" t="s">
        <v>481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21"/>
      <c r="V102" s="20" t="s">
        <v>473</v>
      </c>
      <c r="W102" s="12"/>
      <c r="X102" s="12"/>
      <c r="Y102" s="12"/>
      <c r="Z102" s="12"/>
      <c r="AA102" s="12"/>
      <c r="AB102" s="1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</row>
    <row r="103" spans="1:138" s="2" customFormat="1" ht="15" customHeight="1">
      <c r="A103" s="12"/>
      <c r="B103" s="12"/>
      <c r="C103" s="12"/>
      <c r="D103" s="13"/>
      <c r="E103" s="16" t="s">
        <v>482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21"/>
      <c r="V103" s="20" t="s">
        <v>473</v>
      </c>
      <c r="W103" s="12"/>
      <c r="X103" s="12"/>
      <c r="Y103" s="12"/>
      <c r="Z103" s="12"/>
      <c r="AA103" s="12"/>
      <c r="AB103" s="1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</row>
    <row r="104" spans="1:138" s="2" customFormat="1" ht="15" customHeight="1">
      <c r="A104" s="12"/>
      <c r="B104" s="12"/>
      <c r="C104" s="12"/>
      <c r="D104" s="13"/>
      <c r="E104" s="73" t="s">
        <v>483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81"/>
      <c r="V104" s="20" t="s">
        <v>473</v>
      </c>
      <c r="W104" s="12"/>
      <c r="X104" s="12"/>
      <c r="Y104" s="12"/>
      <c r="Z104" s="12"/>
      <c r="AA104" s="12"/>
      <c r="AB104" s="1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</row>
    <row r="105" spans="1:138" s="2" customFormat="1" ht="12.75">
      <c r="A105" s="12" t="s">
        <v>484</v>
      </c>
      <c r="B105" s="12"/>
      <c r="C105" s="12"/>
      <c r="D105" s="13"/>
      <c r="E105" s="14" t="s">
        <v>485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9"/>
      <c r="V105" s="20" t="s">
        <v>473</v>
      </c>
      <c r="W105" s="12"/>
      <c r="X105" s="12"/>
      <c r="Y105" s="12"/>
      <c r="Z105" s="12"/>
      <c r="AA105" s="12"/>
      <c r="AB105" s="1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</row>
    <row r="106" spans="1:138" s="2" customFormat="1" ht="12.75">
      <c r="A106" s="12"/>
      <c r="B106" s="12"/>
      <c r="C106" s="12"/>
      <c r="D106" s="13"/>
      <c r="E106" s="73" t="s">
        <v>486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81"/>
      <c r="V106" s="20"/>
      <c r="W106" s="12"/>
      <c r="X106" s="12"/>
      <c r="Y106" s="12"/>
      <c r="Z106" s="12"/>
      <c r="AA106" s="12"/>
      <c r="AB106" s="1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</row>
    <row r="107" spans="1:138" s="2" customFormat="1" ht="12.75">
      <c r="A107" s="12" t="s">
        <v>487</v>
      </c>
      <c r="B107" s="12"/>
      <c r="C107" s="12"/>
      <c r="D107" s="13"/>
      <c r="E107" s="14" t="s">
        <v>488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9"/>
      <c r="V107" s="20"/>
      <c r="W107" s="12"/>
      <c r="X107" s="12"/>
      <c r="Y107" s="12"/>
      <c r="Z107" s="12"/>
      <c r="AA107" s="12"/>
      <c r="AB107" s="1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</row>
    <row r="108" spans="1:138" s="2" customFormat="1" ht="12.75">
      <c r="A108" s="12"/>
      <c r="B108" s="12"/>
      <c r="C108" s="12"/>
      <c r="D108" s="13"/>
      <c r="E108" s="73" t="s">
        <v>489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81"/>
      <c r="V108" s="20"/>
      <c r="W108" s="12"/>
      <c r="X108" s="12"/>
      <c r="Y108" s="12"/>
      <c r="Z108" s="12"/>
      <c r="AA108" s="12"/>
      <c r="AB108" s="1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</row>
    <row r="109" spans="1:138" s="2" customFormat="1" ht="12.75">
      <c r="A109" s="12" t="s">
        <v>165</v>
      </c>
      <c r="B109" s="12"/>
      <c r="C109" s="12"/>
      <c r="D109" s="13"/>
      <c r="E109" s="14" t="s">
        <v>490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9"/>
      <c r="V109" s="26" t="s">
        <v>491</v>
      </c>
      <c r="W109" s="12"/>
      <c r="X109" s="12"/>
      <c r="Y109" s="12"/>
      <c r="Z109" s="12"/>
      <c r="AA109" s="12"/>
      <c r="AB109" s="1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</row>
    <row r="110" spans="1:138" s="2" customFormat="1" ht="12.75">
      <c r="A110" s="12"/>
      <c r="B110" s="12"/>
      <c r="C110" s="12"/>
      <c r="D110" s="13"/>
      <c r="E110" s="16" t="s">
        <v>492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21"/>
      <c r="V110" s="26"/>
      <c r="W110" s="12"/>
      <c r="X110" s="12"/>
      <c r="Y110" s="12"/>
      <c r="Z110" s="12"/>
      <c r="AA110" s="12"/>
      <c r="AB110" s="1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</row>
    <row r="111" spans="1:138" s="2" customFormat="1" ht="12.75">
      <c r="A111" s="12"/>
      <c r="B111" s="12"/>
      <c r="C111" s="12"/>
      <c r="D111" s="13"/>
      <c r="E111" s="7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81"/>
      <c r="V111" s="20"/>
      <c r="W111" s="12"/>
      <c r="X111" s="12"/>
      <c r="Y111" s="12"/>
      <c r="Z111" s="12"/>
      <c r="AA111" s="12"/>
      <c r="AB111" s="1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</row>
    <row r="112" spans="1:138" s="2" customFormat="1" ht="12.75">
      <c r="A112" s="12" t="s">
        <v>493</v>
      </c>
      <c r="B112" s="12"/>
      <c r="C112" s="12"/>
      <c r="D112" s="13"/>
      <c r="E112" s="76" t="s">
        <v>474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82"/>
      <c r="V112" s="20" t="s">
        <v>473</v>
      </c>
      <c r="W112" s="12"/>
      <c r="X112" s="12"/>
      <c r="Y112" s="12"/>
      <c r="Z112" s="12"/>
      <c r="AA112" s="12"/>
      <c r="AB112" s="1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</row>
    <row r="113" spans="1:138" s="2" customFormat="1" ht="12.75">
      <c r="A113" s="12" t="s">
        <v>161</v>
      </c>
      <c r="B113" s="12"/>
      <c r="C113" s="12"/>
      <c r="D113" s="13"/>
      <c r="E113" s="14" t="s">
        <v>494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9"/>
      <c r="V113" s="26" t="s">
        <v>495</v>
      </c>
      <c r="W113" s="12"/>
      <c r="X113" s="12"/>
      <c r="Y113" s="12"/>
      <c r="Z113" s="12"/>
      <c r="AA113" s="12"/>
      <c r="AB113" s="1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</row>
    <row r="114" spans="1:138" s="2" customFormat="1" ht="12.75">
      <c r="A114" s="12"/>
      <c r="B114" s="12"/>
      <c r="C114" s="12"/>
      <c r="D114" s="13"/>
      <c r="E114" s="16" t="s">
        <v>496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21"/>
      <c r="V114" s="20"/>
      <c r="W114" s="12"/>
      <c r="X114" s="12"/>
      <c r="Y114" s="12"/>
      <c r="Z114" s="12"/>
      <c r="AA114" s="12"/>
      <c r="AB114" s="1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</row>
    <row r="115" spans="1:138" s="2" customFormat="1" ht="12.75">
      <c r="A115" s="12"/>
      <c r="B115" s="12"/>
      <c r="C115" s="12"/>
      <c r="D115" s="13"/>
      <c r="E115" s="16" t="s">
        <v>497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21"/>
      <c r="V115" s="20"/>
      <c r="W115" s="12"/>
      <c r="X115" s="12"/>
      <c r="Y115" s="12"/>
      <c r="Z115" s="12"/>
      <c r="AA115" s="12"/>
      <c r="AB115" s="1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</row>
    <row r="116" spans="1:138" s="2" customFormat="1" ht="12.75" customHeight="1">
      <c r="A116" s="12"/>
      <c r="B116" s="12"/>
      <c r="C116" s="12"/>
      <c r="D116" s="13"/>
      <c r="E116" s="16" t="s">
        <v>498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21"/>
      <c r="V116" s="26" t="s">
        <v>495</v>
      </c>
      <c r="W116" s="27"/>
      <c r="X116" s="27"/>
      <c r="Y116" s="27"/>
      <c r="Z116" s="27"/>
      <c r="AA116" s="27"/>
      <c r="AB116" s="27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</row>
    <row r="117" spans="1:138" s="2" customFormat="1" ht="12.75">
      <c r="A117" s="12"/>
      <c r="B117" s="12"/>
      <c r="C117" s="12"/>
      <c r="D117" s="13"/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1"/>
      <c r="V117" s="26"/>
      <c r="W117" s="27"/>
      <c r="X117" s="27"/>
      <c r="Y117" s="27"/>
      <c r="Z117" s="27"/>
      <c r="AA117" s="27"/>
      <c r="AB117" s="27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</row>
    <row r="118" spans="1:138" s="2" customFormat="1" ht="12.75" customHeight="1">
      <c r="A118" s="12"/>
      <c r="B118" s="12"/>
      <c r="C118" s="12"/>
      <c r="D118" s="13"/>
      <c r="E118" s="16" t="s">
        <v>499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1"/>
      <c r="V118" s="26" t="s">
        <v>495</v>
      </c>
      <c r="W118" s="27"/>
      <c r="X118" s="27"/>
      <c r="Y118" s="27"/>
      <c r="Z118" s="27"/>
      <c r="AA118" s="27"/>
      <c r="AB118" s="27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</row>
    <row r="119" spans="1:138" s="2" customFormat="1" ht="12.75">
      <c r="A119" s="12"/>
      <c r="B119" s="12"/>
      <c r="C119" s="12"/>
      <c r="D119" s="13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81"/>
      <c r="V119" s="26"/>
      <c r="W119" s="27"/>
      <c r="X119" s="27"/>
      <c r="Y119" s="27"/>
      <c r="Z119" s="27"/>
      <c r="AA119" s="27"/>
      <c r="AB119" s="27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</row>
    <row r="120" s="2" customFormat="1" ht="12.75"/>
    <row r="121" spans="1:18" s="2" customFormat="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="3" customFormat="1" ht="12" customHeight="1">
      <c r="A122" s="3" t="s">
        <v>500</v>
      </c>
    </row>
    <row r="123" s="3" customFormat="1" ht="12" customHeight="1">
      <c r="A123" s="3" t="s">
        <v>501</v>
      </c>
    </row>
    <row r="124" s="3" customFormat="1" ht="12" customHeight="1">
      <c r="A124" s="3" t="s">
        <v>502</v>
      </c>
    </row>
    <row r="125" s="3" customFormat="1" ht="12" customHeight="1">
      <c r="A125" s="3" t="s">
        <v>503</v>
      </c>
    </row>
    <row r="126" s="3" customFormat="1" ht="9.75"/>
    <row r="128" spans="1:52" s="2" customFormat="1" ht="12.75">
      <c r="A128" s="2" t="s">
        <v>504</v>
      </c>
      <c r="B128" s="79"/>
      <c r="C128" s="79"/>
      <c r="D128" s="79"/>
      <c r="E128" s="79"/>
      <c r="F128" s="79"/>
      <c r="G128" s="79"/>
      <c r="H128" s="79"/>
      <c r="I128" s="80" t="s">
        <v>505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</row>
    <row r="129" spans="2:52" s="2" customFormat="1" ht="12.75">
      <c r="B129" s="79"/>
      <c r="C129" s="79"/>
      <c r="D129" s="79"/>
      <c r="E129" s="79"/>
      <c r="F129" s="79"/>
      <c r="G129" s="79"/>
      <c r="H129" s="79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</row>
    <row r="130" spans="1:52" s="2" customFormat="1" ht="12.75">
      <c r="A130" s="79"/>
      <c r="B130" s="79"/>
      <c r="C130" s="79"/>
      <c r="D130" s="79"/>
      <c r="E130" s="79"/>
      <c r="F130" s="79"/>
      <c r="G130" s="79"/>
      <c r="H130" s="79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</row>
    <row r="131" spans="9:52" s="2" customFormat="1" ht="12.75">
      <c r="I131" s="80" t="s">
        <v>506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</row>
    <row r="132" spans="9:52" s="2" customFormat="1" ht="12.75"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</row>
    <row r="133" spans="9:52" s="2" customFormat="1" ht="12.75"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</row>
  </sheetData>
  <sheetProtection/>
  <mergeCells count="859">
    <mergeCell ref="A1:AZ1"/>
    <mergeCell ref="A3:U3"/>
    <mergeCell ref="V3:AB3"/>
    <mergeCell ref="AC3:AN3"/>
    <mergeCell ref="AO3:AZ3"/>
    <mergeCell ref="BA3:BL3"/>
    <mergeCell ref="BM3:BX3"/>
    <mergeCell ref="BY3:CJ3"/>
    <mergeCell ref="CM3:CX3"/>
    <mergeCell ref="CY3:DJ3"/>
    <mergeCell ref="DK3:DV3"/>
    <mergeCell ref="DW3:EH3"/>
    <mergeCell ref="A4:U4"/>
    <mergeCell ref="V4:AB4"/>
    <mergeCell ref="AC4:AN4"/>
    <mergeCell ref="AO4:AZ4"/>
    <mergeCell ref="BA4:BL4"/>
    <mergeCell ref="BM4:BX4"/>
    <mergeCell ref="BY4:CJ4"/>
    <mergeCell ref="CM4:CX4"/>
    <mergeCell ref="CY4:DJ4"/>
    <mergeCell ref="DK4:DV4"/>
    <mergeCell ref="DW4:EH4"/>
    <mergeCell ref="A5:U5"/>
    <mergeCell ref="V5:AB5"/>
    <mergeCell ref="AC5:AN5"/>
    <mergeCell ref="AO5:AZ5"/>
    <mergeCell ref="BA5:BL5"/>
    <mergeCell ref="BM5:BX5"/>
    <mergeCell ref="BY5:CJ5"/>
    <mergeCell ref="CM5:CX5"/>
    <mergeCell ref="CY5:DJ5"/>
    <mergeCell ref="DK5:DV5"/>
    <mergeCell ref="DW5:EH5"/>
    <mergeCell ref="A6:U6"/>
    <mergeCell ref="V6:AB6"/>
    <mergeCell ref="AC6:AN6"/>
    <mergeCell ref="AO6:AZ6"/>
    <mergeCell ref="BA6:BL6"/>
    <mergeCell ref="BM6:BX6"/>
    <mergeCell ref="BY6:CJ6"/>
    <mergeCell ref="CM6:CX6"/>
    <mergeCell ref="CY6:DJ6"/>
    <mergeCell ref="DK6:DV6"/>
    <mergeCell ref="DW6:EH6"/>
    <mergeCell ref="A7:U7"/>
    <mergeCell ref="V7:AB7"/>
    <mergeCell ref="AC7:AH7"/>
    <mergeCell ref="AI7:AN7"/>
    <mergeCell ref="AO7:AT7"/>
    <mergeCell ref="AU7:AZ7"/>
    <mergeCell ref="BA7:BF7"/>
    <mergeCell ref="BG7:BL7"/>
    <mergeCell ref="BM7:BR7"/>
    <mergeCell ref="BS7:BX7"/>
    <mergeCell ref="BY7:CD7"/>
    <mergeCell ref="CE7:CJ7"/>
    <mergeCell ref="CM7:CR7"/>
    <mergeCell ref="CS7:CX7"/>
    <mergeCell ref="CY7:DD7"/>
    <mergeCell ref="DE7:DJ7"/>
    <mergeCell ref="DK7:DP7"/>
    <mergeCell ref="DQ7:DV7"/>
    <mergeCell ref="DW7:EB7"/>
    <mergeCell ref="EC7:EH7"/>
    <mergeCell ref="A8:U8"/>
    <mergeCell ref="V8:AB8"/>
    <mergeCell ref="AC8:AH8"/>
    <mergeCell ref="AI8:AN8"/>
    <mergeCell ref="AO8:AT8"/>
    <mergeCell ref="AU8:AZ8"/>
    <mergeCell ref="BA8:BF8"/>
    <mergeCell ref="BG8:BL8"/>
    <mergeCell ref="BM8:BR8"/>
    <mergeCell ref="BS8:BX8"/>
    <mergeCell ref="BY8:CD8"/>
    <mergeCell ref="CE8:CJ8"/>
    <mergeCell ref="CM8:CR8"/>
    <mergeCell ref="CS8:CX8"/>
    <mergeCell ref="CY8:DD8"/>
    <mergeCell ref="DE8:DJ8"/>
    <mergeCell ref="DK8:DP8"/>
    <mergeCell ref="DQ8:DV8"/>
    <mergeCell ref="DW8:EB8"/>
    <mergeCell ref="EC8:EH8"/>
    <mergeCell ref="E9:U9"/>
    <mergeCell ref="E10:U10"/>
    <mergeCell ref="E11:U11"/>
    <mergeCell ref="E12:U12"/>
    <mergeCell ref="E13:U13"/>
    <mergeCell ref="E14:U14"/>
    <mergeCell ref="E15:U15"/>
    <mergeCell ref="E16:U16"/>
    <mergeCell ref="E17:U17"/>
    <mergeCell ref="E18:U18"/>
    <mergeCell ref="E19:U19"/>
    <mergeCell ref="E20:U20"/>
    <mergeCell ref="E21:U21"/>
    <mergeCell ref="E22:U22"/>
    <mergeCell ref="E23:U23"/>
    <mergeCell ref="E24:U24"/>
    <mergeCell ref="E25:U25"/>
    <mergeCell ref="E26:U26"/>
    <mergeCell ref="E27:U27"/>
    <mergeCell ref="E28:U28"/>
    <mergeCell ref="E29:U29"/>
    <mergeCell ref="E30:U30"/>
    <mergeCell ref="E31:U31"/>
    <mergeCell ref="E32:U32"/>
    <mergeCell ref="E33:U33"/>
    <mergeCell ref="E34:U34"/>
    <mergeCell ref="E35:U35"/>
    <mergeCell ref="E36:U36"/>
    <mergeCell ref="E37:U37"/>
    <mergeCell ref="E38:U38"/>
    <mergeCell ref="E39:U39"/>
    <mergeCell ref="E40:U40"/>
    <mergeCell ref="E41:U41"/>
    <mergeCell ref="E42:U42"/>
    <mergeCell ref="E43:U43"/>
    <mergeCell ref="E44:U44"/>
    <mergeCell ref="E45:U45"/>
    <mergeCell ref="E46:U46"/>
    <mergeCell ref="E47:U47"/>
    <mergeCell ref="E48:U48"/>
    <mergeCell ref="E49:U49"/>
    <mergeCell ref="E50:U50"/>
    <mergeCell ref="E51:U51"/>
    <mergeCell ref="E52:U52"/>
    <mergeCell ref="E53:U53"/>
    <mergeCell ref="E54:U54"/>
    <mergeCell ref="E55:U55"/>
    <mergeCell ref="E56:U56"/>
    <mergeCell ref="V56:AB56"/>
    <mergeCell ref="AC56:AH56"/>
    <mergeCell ref="AI56:AN56"/>
    <mergeCell ref="AO56:AT56"/>
    <mergeCell ref="AU56:AZ56"/>
    <mergeCell ref="BA56:BF56"/>
    <mergeCell ref="BG56:BL56"/>
    <mergeCell ref="BM56:BR56"/>
    <mergeCell ref="BS56:BX56"/>
    <mergeCell ref="BY56:CD56"/>
    <mergeCell ref="CE56:CJ56"/>
    <mergeCell ref="CM56:CR56"/>
    <mergeCell ref="CS56:CX56"/>
    <mergeCell ref="CY56:DD56"/>
    <mergeCell ref="DE56:DJ56"/>
    <mergeCell ref="DK56:DP56"/>
    <mergeCell ref="DQ56:DV56"/>
    <mergeCell ref="DW56:EB56"/>
    <mergeCell ref="EC56:EH56"/>
    <mergeCell ref="E57:U57"/>
    <mergeCell ref="E58:U58"/>
    <mergeCell ref="E59:U59"/>
    <mergeCell ref="E60:U60"/>
    <mergeCell ref="E61:U61"/>
    <mergeCell ref="E62:U62"/>
    <mergeCell ref="E63:U63"/>
    <mergeCell ref="E64:U64"/>
    <mergeCell ref="E65:U65"/>
    <mergeCell ref="E66:U66"/>
    <mergeCell ref="E67:U67"/>
    <mergeCell ref="E68:U68"/>
    <mergeCell ref="E69:U69"/>
    <mergeCell ref="E70:U70"/>
    <mergeCell ref="E71:U71"/>
    <mergeCell ref="E72:U72"/>
    <mergeCell ref="E73:U73"/>
    <mergeCell ref="E74:U74"/>
    <mergeCell ref="E75:U75"/>
    <mergeCell ref="E76:U76"/>
    <mergeCell ref="E77:U77"/>
    <mergeCell ref="E78:U78"/>
    <mergeCell ref="E79:U79"/>
    <mergeCell ref="E80:U80"/>
    <mergeCell ref="E81:U81"/>
    <mergeCell ref="E82:U82"/>
    <mergeCell ref="E83:U83"/>
    <mergeCell ref="E84:U84"/>
    <mergeCell ref="E85:U85"/>
    <mergeCell ref="E86:U86"/>
    <mergeCell ref="A87:D87"/>
    <mergeCell ref="E87:U87"/>
    <mergeCell ref="V87:AB87"/>
    <mergeCell ref="AC87:AH87"/>
    <mergeCell ref="AI87:AN87"/>
    <mergeCell ref="AO87:AT87"/>
    <mergeCell ref="AU87:AZ87"/>
    <mergeCell ref="BA87:BF87"/>
    <mergeCell ref="BG87:BL87"/>
    <mergeCell ref="BM87:BR87"/>
    <mergeCell ref="BS87:BX87"/>
    <mergeCell ref="BY87:CD87"/>
    <mergeCell ref="CE87:CJ87"/>
    <mergeCell ref="CM87:CR87"/>
    <mergeCell ref="CS87:CX87"/>
    <mergeCell ref="CY87:DD87"/>
    <mergeCell ref="DE87:DJ87"/>
    <mergeCell ref="DK87:DP87"/>
    <mergeCell ref="DQ87:DV87"/>
    <mergeCell ref="DW87:EB87"/>
    <mergeCell ref="EC87:EH87"/>
    <mergeCell ref="E88:U88"/>
    <mergeCell ref="E89:U89"/>
    <mergeCell ref="E90:U90"/>
    <mergeCell ref="E91:U91"/>
    <mergeCell ref="E92:U92"/>
    <mergeCell ref="E93:U93"/>
    <mergeCell ref="E94:U94"/>
    <mergeCell ref="E95:U95"/>
    <mergeCell ref="E96:U96"/>
    <mergeCell ref="E97:U97"/>
    <mergeCell ref="E98:U98"/>
    <mergeCell ref="E99:U99"/>
    <mergeCell ref="E100:U100"/>
    <mergeCell ref="E101:U101"/>
    <mergeCell ref="V101:AB101"/>
    <mergeCell ref="AC101:AH101"/>
    <mergeCell ref="AI101:AN101"/>
    <mergeCell ref="AO101:AT101"/>
    <mergeCell ref="AU101:AZ101"/>
    <mergeCell ref="BA101:BF101"/>
    <mergeCell ref="BG101:BL101"/>
    <mergeCell ref="BM101:BR101"/>
    <mergeCell ref="BS101:BX101"/>
    <mergeCell ref="BY101:CD101"/>
    <mergeCell ref="CE101:CJ101"/>
    <mergeCell ref="CM101:CR101"/>
    <mergeCell ref="CS101:CX101"/>
    <mergeCell ref="CY101:DD101"/>
    <mergeCell ref="DE101:DJ101"/>
    <mergeCell ref="DK101:DP101"/>
    <mergeCell ref="DQ101:DV101"/>
    <mergeCell ref="DW101:EB101"/>
    <mergeCell ref="EC101:EH101"/>
    <mergeCell ref="E102:U102"/>
    <mergeCell ref="V102:AB102"/>
    <mergeCell ref="AC102:AH102"/>
    <mergeCell ref="AI102:AN102"/>
    <mergeCell ref="AO102:AT102"/>
    <mergeCell ref="AU102:AZ102"/>
    <mergeCell ref="BA102:BF102"/>
    <mergeCell ref="BG102:BL102"/>
    <mergeCell ref="BM102:BR102"/>
    <mergeCell ref="BS102:BX102"/>
    <mergeCell ref="BY102:CD102"/>
    <mergeCell ref="CE102:CJ102"/>
    <mergeCell ref="CM102:CR102"/>
    <mergeCell ref="CS102:CX102"/>
    <mergeCell ref="CY102:DD102"/>
    <mergeCell ref="DE102:DJ102"/>
    <mergeCell ref="DK102:DP102"/>
    <mergeCell ref="DQ102:DV102"/>
    <mergeCell ref="DW102:EB102"/>
    <mergeCell ref="EC102:EH102"/>
    <mergeCell ref="E103:U103"/>
    <mergeCell ref="V103:AB103"/>
    <mergeCell ref="AC103:AH103"/>
    <mergeCell ref="AI103:AN103"/>
    <mergeCell ref="AO103:AT103"/>
    <mergeCell ref="AU103:AZ103"/>
    <mergeCell ref="BA103:BF103"/>
    <mergeCell ref="BG103:BL103"/>
    <mergeCell ref="BM103:BR103"/>
    <mergeCell ref="BS103:BX103"/>
    <mergeCell ref="BY103:CD103"/>
    <mergeCell ref="CE103:CJ103"/>
    <mergeCell ref="CM103:CR103"/>
    <mergeCell ref="CS103:CX103"/>
    <mergeCell ref="CY103:DD103"/>
    <mergeCell ref="DE103:DJ103"/>
    <mergeCell ref="DK103:DP103"/>
    <mergeCell ref="DQ103:DV103"/>
    <mergeCell ref="DW103:EB103"/>
    <mergeCell ref="EC103:EH103"/>
    <mergeCell ref="E104:U104"/>
    <mergeCell ref="V104:AB104"/>
    <mergeCell ref="AC104:AH104"/>
    <mergeCell ref="AI104:AN104"/>
    <mergeCell ref="AO104:AT104"/>
    <mergeCell ref="AU104:AZ104"/>
    <mergeCell ref="BA104:BF104"/>
    <mergeCell ref="BG104:BL104"/>
    <mergeCell ref="BM104:BR104"/>
    <mergeCell ref="BS104:BX104"/>
    <mergeCell ref="BY104:CD104"/>
    <mergeCell ref="CE104:CJ104"/>
    <mergeCell ref="CM104:CR104"/>
    <mergeCell ref="CS104:CX104"/>
    <mergeCell ref="CY104:DD104"/>
    <mergeCell ref="DE104:DJ104"/>
    <mergeCell ref="DK104:DP104"/>
    <mergeCell ref="DQ104:DV104"/>
    <mergeCell ref="DW104:EB104"/>
    <mergeCell ref="EC104:EH104"/>
    <mergeCell ref="E105:U105"/>
    <mergeCell ref="E106:U106"/>
    <mergeCell ref="E107:U107"/>
    <mergeCell ref="E108:U108"/>
    <mergeCell ref="E109:U109"/>
    <mergeCell ref="E110:U110"/>
    <mergeCell ref="E111:U111"/>
    <mergeCell ref="A112:D112"/>
    <mergeCell ref="E112:U112"/>
    <mergeCell ref="V112:AB112"/>
    <mergeCell ref="AC112:AH112"/>
    <mergeCell ref="AI112:AN112"/>
    <mergeCell ref="AO112:AT112"/>
    <mergeCell ref="AU112:AZ112"/>
    <mergeCell ref="BA112:BF112"/>
    <mergeCell ref="BG112:BL112"/>
    <mergeCell ref="BM112:BR112"/>
    <mergeCell ref="BS112:BX112"/>
    <mergeCell ref="BY112:CD112"/>
    <mergeCell ref="CE112:CJ112"/>
    <mergeCell ref="CM112:CR112"/>
    <mergeCell ref="CS112:CX112"/>
    <mergeCell ref="CY112:DD112"/>
    <mergeCell ref="DE112:DJ112"/>
    <mergeCell ref="DK112:DP112"/>
    <mergeCell ref="DQ112:DV112"/>
    <mergeCell ref="DW112:EB112"/>
    <mergeCell ref="EC112:EH112"/>
    <mergeCell ref="E113:U113"/>
    <mergeCell ref="E114:U114"/>
    <mergeCell ref="E115:U115"/>
    <mergeCell ref="E116:U116"/>
    <mergeCell ref="E117:U117"/>
    <mergeCell ref="E118:U118"/>
    <mergeCell ref="E119:U119"/>
    <mergeCell ref="AC116:AH117"/>
    <mergeCell ref="AI116:AN117"/>
    <mergeCell ref="AO116:AT117"/>
    <mergeCell ref="AU116:AZ117"/>
    <mergeCell ref="BA116:BF117"/>
    <mergeCell ref="BG116:BL117"/>
    <mergeCell ref="BM116:BR117"/>
    <mergeCell ref="BS116:BX117"/>
    <mergeCell ref="BY116:CD117"/>
    <mergeCell ref="CE116:CJ117"/>
    <mergeCell ref="AC105:AH106"/>
    <mergeCell ref="AI105:AN106"/>
    <mergeCell ref="AO105:AT106"/>
    <mergeCell ref="AU105:AZ106"/>
    <mergeCell ref="BA105:BF106"/>
    <mergeCell ref="BG105:BL106"/>
    <mergeCell ref="BM105:BR106"/>
    <mergeCell ref="BS105:BX106"/>
    <mergeCell ref="BY105:CD106"/>
    <mergeCell ref="CE105:CJ106"/>
    <mergeCell ref="AC118:AH119"/>
    <mergeCell ref="AI118:AN119"/>
    <mergeCell ref="AO118:AT119"/>
    <mergeCell ref="AU118:AZ119"/>
    <mergeCell ref="BA118:BF119"/>
    <mergeCell ref="BG118:BL119"/>
    <mergeCell ref="BM118:BR119"/>
    <mergeCell ref="BS118:BX119"/>
    <mergeCell ref="BY118:CD119"/>
    <mergeCell ref="CE118:CJ119"/>
    <mergeCell ref="AC107:AH108"/>
    <mergeCell ref="AI107:AN108"/>
    <mergeCell ref="AO107:AT108"/>
    <mergeCell ref="AU107:AZ108"/>
    <mergeCell ref="BA107:BF108"/>
    <mergeCell ref="BG107:BL108"/>
    <mergeCell ref="BM107:BR108"/>
    <mergeCell ref="BS107:BX108"/>
    <mergeCell ref="BY107:CD108"/>
    <mergeCell ref="CE107:CJ108"/>
    <mergeCell ref="AC109:AH111"/>
    <mergeCell ref="AI109:AN111"/>
    <mergeCell ref="AO109:AT111"/>
    <mergeCell ref="AU109:AZ111"/>
    <mergeCell ref="BA109:BF111"/>
    <mergeCell ref="BG109:BL111"/>
    <mergeCell ref="BM109:BR111"/>
    <mergeCell ref="BS109:BX111"/>
    <mergeCell ref="BY109:CD111"/>
    <mergeCell ref="CE109:CJ111"/>
    <mergeCell ref="AC113:AH115"/>
    <mergeCell ref="AI113:AN115"/>
    <mergeCell ref="AO113:AT115"/>
    <mergeCell ref="AU113:AZ115"/>
    <mergeCell ref="BA113:BF115"/>
    <mergeCell ref="BG113:BL115"/>
    <mergeCell ref="BM113:BR115"/>
    <mergeCell ref="BS113:BX115"/>
    <mergeCell ref="BY113:CD115"/>
    <mergeCell ref="CE113:CJ115"/>
    <mergeCell ref="AC99:AH100"/>
    <mergeCell ref="AI99:AN100"/>
    <mergeCell ref="AO99:AT100"/>
    <mergeCell ref="AU99:AZ100"/>
    <mergeCell ref="BA99:BF100"/>
    <mergeCell ref="BG99:BL100"/>
    <mergeCell ref="BM99:BR100"/>
    <mergeCell ref="BS99:BX100"/>
    <mergeCell ref="BY99:CD100"/>
    <mergeCell ref="CE99:CJ100"/>
    <mergeCell ref="AC92:AH94"/>
    <mergeCell ref="AI92:AN94"/>
    <mergeCell ref="AO92:AT94"/>
    <mergeCell ref="AU92:AZ94"/>
    <mergeCell ref="BA92:BF94"/>
    <mergeCell ref="BG92:BL94"/>
    <mergeCell ref="BM92:BR94"/>
    <mergeCell ref="BS92:BX94"/>
    <mergeCell ref="BY92:CD94"/>
    <mergeCell ref="CE92:CJ94"/>
    <mergeCell ref="AC95:AH96"/>
    <mergeCell ref="AI95:AN96"/>
    <mergeCell ref="AO95:AT96"/>
    <mergeCell ref="AU95:AZ96"/>
    <mergeCell ref="BA95:BF96"/>
    <mergeCell ref="BG95:BL96"/>
    <mergeCell ref="BM95:BR96"/>
    <mergeCell ref="BS95:BX96"/>
    <mergeCell ref="BY95:CD96"/>
    <mergeCell ref="CE95:CJ96"/>
    <mergeCell ref="AC97:AH98"/>
    <mergeCell ref="AI97:AN98"/>
    <mergeCell ref="AO97:AT98"/>
    <mergeCell ref="AU97:AZ98"/>
    <mergeCell ref="BA97:BF98"/>
    <mergeCell ref="BG97:BL98"/>
    <mergeCell ref="BM97:BR98"/>
    <mergeCell ref="BS97:BX98"/>
    <mergeCell ref="BY97:CD98"/>
    <mergeCell ref="CE97:CJ98"/>
    <mergeCell ref="AC88:AH89"/>
    <mergeCell ref="AI88:AN89"/>
    <mergeCell ref="AO88:AT89"/>
    <mergeCell ref="AU88:AZ89"/>
    <mergeCell ref="BA88:BF89"/>
    <mergeCell ref="BG88:BL89"/>
    <mergeCell ref="BM88:BR89"/>
    <mergeCell ref="BS88:BX89"/>
    <mergeCell ref="BY88:CD89"/>
    <mergeCell ref="CE88:CJ89"/>
    <mergeCell ref="AC90:AH91"/>
    <mergeCell ref="AI90:AN91"/>
    <mergeCell ref="AO90:AT91"/>
    <mergeCell ref="AU90:AZ91"/>
    <mergeCell ref="BA90:BF91"/>
    <mergeCell ref="BG90:BL91"/>
    <mergeCell ref="BM90:BR91"/>
    <mergeCell ref="BS90:BX91"/>
    <mergeCell ref="BY90:CD91"/>
    <mergeCell ref="CE90:CJ91"/>
    <mergeCell ref="AC81:AH82"/>
    <mergeCell ref="AI81:AN82"/>
    <mergeCell ref="AO81:AT82"/>
    <mergeCell ref="AU81:AZ82"/>
    <mergeCell ref="BA81:BF82"/>
    <mergeCell ref="BG81:BL82"/>
    <mergeCell ref="BM81:BR82"/>
    <mergeCell ref="BS81:BX82"/>
    <mergeCell ref="BY81:CD82"/>
    <mergeCell ref="CE81:CJ82"/>
    <mergeCell ref="AC83:AH84"/>
    <mergeCell ref="AI83:AN84"/>
    <mergeCell ref="AO83:AT84"/>
    <mergeCell ref="AU83:AZ84"/>
    <mergeCell ref="BA83:BF84"/>
    <mergeCell ref="BG83:BL84"/>
    <mergeCell ref="BM83:BR84"/>
    <mergeCell ref="BS83:BX84"/>
    <mergeCell ref="BY83:CD84"/>
    <mergeCell ref="CE83:CJ84"/>
    <mergeCell ref="AC85:AH86"/>
    <mergeCell ref="AI85:AN86"/>
    <mergeCell ref="AO85:AT86"/>
    <mergeCell ref="AU85:AZ86"/>
    <mergeCell ref="BA85:BF86"/>
    <mergeCell ref="BG85:BL86"/>
    <mergeCell ref="BM85:BR86"/>
    <mergeCell ref="BS85:BX86"/>
    <mergeCell ref="BY85:CD86"/>
    <mergeCell ref="CE85:CJ86"/>
    <mergeCell ref="AC69:AH72"/>
    <mergeCell ref="AI69:AN72"/>
    <mergeCell ref="AO69:AT72"/>
    <mergeCell ref="AU69:AZ72"/>
    <mergeCell ref="BA69:BF72"/>
    <mergeCell ref="BG69:BL72"/>
    <mergeCell ref="BM69:BR72"/>
    <mergeCell ref="BS69:BX72"/>
    <mergeCell ref="BY69:CD72"/>
    <mergeCell ref="CE69:CJ72"/>
    <mergeCell ref="AC73:AH78"/>
    <mergeCell ref="AI73:AN78"/>
    <mergeCell ref="AO73:AT78"/>
    <mergeCell ref="AU73:AZ78"/>
    <mergeCell ref="BA73:BF78"/>
    <mergeCell ref="BG73:BL78"/>
    <mergeCell ref="BM73:BR78"/>
    <mergeCell ref="BS73:BX78"/>
    <mergeCell ref="BY73:CD78"/>
    <mergeCell ref="CE73:CJ78"/>
    <mergeCell ref="AC79:AH80"/>
    <mergeCell ref="AI79:AN80"/>
    <mergeCell ref="AO79:AT80"/>
    <mergeCell ref="AU79:AZ80"/>
    <mergeCell ref="BA79:BF80"/>
    <mergeCell ref="BG79:BL80"/>
    <mergeCell ref="BM79:BR80"/>
    <mergeCell ref="BS79:BX80"/>
    <mergeCell ref="BY79:CD80"/>
    <mergeCell ref="CE79:CJ80"/>
    <mergeCell ref="AC65:AH66"/>
    <mergeCell ref="AI65:AN66"/>
    <mergeCell ref="AO65:AT66"/>
    <mergeCell ref="AU65:AZ66"/>
    <mergeCell ref="BA65:BF66"/>
    <mergeCell ref="BG65:BL66"/>
    <mergeCell ref="BM65:BR66"/>
    <mergeCell ref="BS65:BX66"/>
    <mergeCell ref="BY65:CD66"/>
    <mergeCell ref="CE65:CJ66"/>
    <mergeCell ref="AC67:AH68"/>
    <mergeCell ref="AI67:AN68"/>
    <mergeCell ref="AO67:AT68"/>
    <mergeCell ref="AU67:AZ68"/>
    <mergeCell ref="BA67:BF68"/>
    <mergeCell ref="BG67:BL68"/>
    <mergeCell ref="BM67:BR68"/>
    <mergeCell ref="BS67:BX68"/>
    <mergeCell ref="BY67:CD68"/>
    <mergeCell ref="CE67:CJ68"/>
    <mergeCell ref="BA63:BL64"/>
    <mergeCell ref="BM63:BX64"/>
    <mergeCell ref="BY63:CJ64"/>
    <mergeCell ref="AC57:AN59"/>
    <mergeCell ref="AO57:AZ59"/>
    <mergeCell ref="BA57:BL59"/>
    <mergeCell ref="BM57:BX59"/>
    <mergeCell ref="BY57:CJ59"/>
    <mergeCell ref="BA60:BL62"/>
    <mergeCell ref="BM60:BX62"/>
    <mergeCell ref="BY60:CJ62"/>
    <mergeCell ref="AC15:AH33"/>
    <mergeCell ref="AI15:AN33"/>
    <mergeCell ref="AO15:AT33"/>
    <mergeCell ref="AU15:AZ33"/>
    <mergeCell ref="BA15:BF33"/>
    <mergeCell ref="BG15:BL33"/>
    <mergeCell ref="BM15:BR33"/>
    <mergeCell ref="BS15:BX33"/>
    <mergeCell ref="BY15:CD33"/>
    <mergeCell ref="CE15:CJ33"/>
    <mergeCell ref="AC34:AH53"/>
    <mergeCell ref="AI34:AN53"/>
    <mergeCell ref="AO34:AT53"/>
    <mergeCell ref="AU34:AZ53"/>
    <mergeCell ref="BA34:BF53"/>
    <mergeCell ref="BG34:BL53"/>
    <mergeCell ref="BM34:BR53"/>
    <mergeCell ref="BS34:BX53"/>
    <mergeCell ref="BY34:CD53"/>
    <mergeCell ref="CE34:CJ53"/>
    <mergeCell ref="AC54:AH55"/>
    <mergeCell ref="AI54:AN55"/>
    <mergeCell ref="AO54:AT55"/>
    <mergeCell ref="AU54:AZ55"/>
    <mergeCell ref="BA54:BF55"/>
    <mergeCell ref="BG54:BL55"/>
    <mergeCell ref="BM54:BR55"/>
    <mergeCell ref="BS54:BX55"/>
    <mergeCell ref="BY54:CD55"/>
    <mergeCell ref="CE54:CJ55"/>
    <mergeCell ref="AC9:AH11"/>
    <mergeCell ref="AI9:AN11"/>
    <mergeCell ref="AO9:AT11"/>
    <mergeCell ref="AU9:AZ11"/>
    <mergeCell ref="BA9:BF11"/>
    <mergeCell ref="BG9:BL11"/>
    <mergeCell ref="BM9:BR11"/>
    <mergeCell ref="BS9:BX11"/>
    <mergeCell ref="BY9:CD11"/>
    <mergeCell ref="CE9:CJ11"/>
    <mergeCell ref="AC12:AH14"/>
    <mergeCell ref="AI12:AN14"/>
    <mergeCell ref="AO12:AT14"/>
    <mergeCell ref="AU12:AZ14"/>
    <mergeCell ref="BA12:BF14"/>
    <mergeCell ref="BG12:BL14"/>
    <mergeCell ref="BM12:BR14"/>
    <mergeCell ref="BS12:BX14"/>
    <mergeCell ref="BY12:CD14"/>
    <mergeCell ref="CE12:CJ14"/>
    <mergeCell ref="A9:D11"/>
    <mergeCell ref="V9:AB11"/>
    <mergeCell ref="V105:AB106"/>
    <mergeCell ref="V113:AB115"/>
    <mergeCell ref="A113:D119"/>
    <mergeCell ref="V90:AB91"/>
    <mergeCell ref="V92:AB94"/>
    <mergeCell ref="V97:AB98"/>
    <mergeCell ref="V85:AB86"/>
    <mergeCell ref="V83:AB84"/>
    <mergeCell ref="V63:AB64"/>
    <mergeCell ref="AC63:AH64"/>
    <mergeCell ref="AI63:AN64"/>
    <mergeCell ref="AO63:AT64"/>
    <mergeCell ref="AU63:AZ64"/>
    <mergeCell ref="V60:AB62"/>
    <mergeCell ref="AC60:AH62"/>
    <mergeCell ref="AI60:AN62"/>
    <mergeCell ref="AO60:AT62"/>
    <mergeCell ref="AU60:AZ62"/>
    <mergeCell ref="V54:AB55"/>
    <mergeCell ref="V57:AB59"/>
    <mergeCell ref="V65:AB66"/>
    <mergeCell ref="V34:AB53"/>
    <mergeCell ref="V15:AB33"/>
    <mergeCell ref="V73:AB78"/>
    <mergeCell ref="V79:AB80"/>
    <mergeCell ref="V69:AB72"/>
    <mergeCell ref="A12:D53"/>
    <mergeCell ref="A54:D64"/>
    <mergeCell ref="A65:D66"/>
    <mergeCell ref="A67:D68"/>
    <mergeCell ref="V67:AB68"/>
    <mergeCell ref="A69:D72"/>
    <mergeCell ref="A73:D78"/>
    <mergeCell ref="V116:AB117"/>
    <mergeCell ref="V81:AB82"/>
    <mergeCell ref="V118:AB119"/>
    <mergeCell ref="A79:D86"/>
    <mergeCell ref="V88:AB89"/>
    <mergeCell ref="A88:D91"/>
    <mergeCell ref="A92:D94"/>
    <mergeCell ref="A95:D96"/>
    <mergeCell ref="V95:AB96"/>
    <mergeCell ref="A97:D98"/>
    <mergeCell ref="A105:D106"/>
    <mergeCell ref="A107:D108"/>
    <mergeCell ref="A99:D104"/>
    <mergeCell ref="V107:AB108"/>
    <mergeCell ref="V99:AB100"/>
    <mergeCell ref="V109:AB111"/>
    <mergeCell ref="A109:D111"/>
    <mergeCell ref="V12:AB14"/>
    <mergeCell ref="I131:AZ133"/>
    <mergeCell ref="I128:AZ130"/>
    <mergeCell ref="CM9:CR11"/>
    <mergeCell ref="CS9:CX11"/>
    <mergeCell ref="CY9:DD11"/>
    <mergeCell ref="DE9:DJ11"/>
    <mergeCell ref="DK9:DP11"/>
    <mergeCell ref="DQ9:DV11"/>
    <mergeCell ref="DW9:EB11"/>
    <mergeCell ref="EC9:EH11"/>
    <mergeCell ref="CM12:CR14"/>
    <mergeCell ref="CS12:CX14"/>
    <mergeCell ref="CY12:DD14"/>
    <mergeCell ref="DE12:DJ14"/>
    <mergeCell ref="DK12:DP14"/>
    <mergeCell ref="DQ12:DV14"/>
    <mergeCell ref="DW12:EB14"/>
    <mergeCell ref="EC12:EH14"/>
    <mergeCell ref="CM15:CR33"/>
    <mergeCell ref="CS15:CX33"/>
    <mergeCell ref="CY15:DD33"/>
    <mergeCell ref="DE15:DJ33"/>
    <mergeCell ref="DK15:DP33"/>
    <mergeCell ref="DQ15:DV33"/>
    <mergeCell ref="DW15:EB33"/>
    <mergeCell ref="EC15:EH33"/>
    <mergeCell ref="CM34:CR53"/>
    <mergeCell ref="CS34:CX53"/>
    <mergeCell ref="CY34:DD53"/>
    <mergeCell ref="DE34:DJ53"/>
    <mergeCell ref="DK34:DP53"/>
    <mergeCell ref="DQ34:DV53"/>
    <mergeCell ref="DW34:EB53"/>
    <mergeCell ref="EC34:EH53"/>
    <mergeCell ref="CM54:CR55"/>
    <mergeCell ref="CS54:CX55"/>
    <mergeCell ref="CY54:DD55"/>
    <mergeCell ref="DE54:DJ55"/>
    <mergeCell ref="DK54:DP55"/>
    <mergeCell ref="DQ54:DV55"/>
    <mergeCell ref="DW54:EB55"/>
    <mergeCell ref="EC54:EH55"/>
    <mergeCell ref="CM57:CX59"/>
    <mergeCell ref="CY57:DJ59"/>
    <mergeCell ref="DK57:DV59"/>
    <mergeCell ref="DW57:EH59"/>
    <mergeCell ref="CM60:CX62"/>
    <mergeCell ref="CY60:DJ62"/>
    <mergeCell ref="DK60:DV62"/>
    <mergeCell ref="DW60:EH62"/>
    <mergeCell ref="CM63:CX64"/>
    <mergeCell ref="CY63:DJ64"/>
    <mergeCell ref="DK63:DV64"/>
    <mergeCell ref="DW63:EH64"/>
    <mergeCell ref="CM65:CR66"/>
    <mergeCell ref="CS65:CX66"/>
    <mergeCell ref="CY65:DD66"/>
    <mergeCell ref="DE65:DJ66"/>
    <mergeCell ref="DK65:DP66"/>
    <mergeCell ref="DQ65:DV66"/>
    <mergeCell ref="DW65:EB66"/>
    <mergeCell ref="EC65:EH66"/>
    <mergeCell ref="CM67:CR68"/>
    <mergeCell ref="CS67:CX68"/>
    <mergeCell ref="CY67:DD68"/>
    <mergeCell ref="DE67:DJ68"/>
    <mergeCell ref="DK67:DP68"/>
    <mergeCell ref="DQ67:DV68"/>
    <mergeCell ref="DW67:EB68"/>
    <mergeCell ref="EC67:EH68"/>
    <mergeCell ref="CM69:CR72"/>
    <mergeCell ref="CS69:CX72"/>
    <mergeCell ref="CY69:DD72"/>
    <mergeCell ref="DE69:DJ72"/>
    <mergeCell ref="DK69:DP72"/>
    <mergeCell ref="DQ69:DV72"/>
    <mergeCell ref="DW69:EB72"/>
    <mergeCell ref="EC69:EH72"/>
    <mergeCell ref="CM73:CR78"/>
    <mergeCell ref="CS73:CX78"/>
    <mergeCell ref="CY73:DD78"/>
    <mergeCell ref="DE73:DJ78"/>
    <mergeCell ref="DK73:DP78"/>
    <mergeCell ref="DQ73:DV78"/>
    <mergeCell ref="DW73:EB78"/>
    <mergeCell ref="EC73:EH78"/>
    <mergeCell ref="CM79:CR80"/>
    <mergeCell ref="CS79:CX80"/>
    <mergeCell ref="CY79:DD80"/>
    <mergeCell ref="DE79:DJ80"/>
    <mergeCell ref="DK79:DP80"/>
    <mergeCell ref="DQ79:DV80"/>
    <mergeCell ref="DW79:EB80"/>
    <mergeCell ref="EC79:EH80"/>
    <mergeCell ref="CM81:CR82"/>
    <mergeCell ref="CS81:CX82"/>
    <mergeCell ref="CY81:DD82"/>
    <mergeCell ref="DE81:DJ82"/>
    <mergeCell ref="DK81:DP82"/>
    <mergeCell ref="DQ81:DV82"/>
    <mergeCell ref="DW81:EB82"/>
    <mergeCell ref="EC81:EH82"/>
    <mergeCell ref="CM83:CR84"/>
    <mergeCell ref="CS83:CX84"/>
    <mergeCell ref="CY83:DD84"/>
    <mergeCell ref="DE83:DJ84"/>
    <mergeCell ref="DK83:DP84"/>
    <mergeCell ref="DQ83:DV84"/>
    <mergeCell ref="DW83:EB84"/>
    <mergeCell ref="EC83:EH84"/>
    <mergeCell ref="CM85:CR86"/>
    <mergeCell ref="CS85:CX86"/>
    <mergeCell ref="CY85:DD86"/>
    <mergeCell ref="DE85:DJ86"/>
    <mergeCell ref="DK85:DP86"/>
    <mergeCell ref="DQ85:DV86"/>
    <mergeCell ref="DW85:EB86"/>
    <mergeCell ref="EC85:EH86"/>
    <mergeCell ref="CM88:CR89"/>
    <mergeCell ref="CS88:CX89"/>
    <mergeCell ref="CY88:DD89"/>
    <mergeCell ref="DE88:DJ89"/>
    <mergeCell ref="DK88:DP89"/>
    <mergeCell ref="DQ88:DV89"/>
    <mergeCell ref="DW88:EB89"/>
    <mergeCell ref="EC88:EH89"/>
    <mergeCell ref="CM90:CR91"/>
    <mergeCell ref="CS90:CX91"/>
    <mergeCell ref="CY90:DD91"/>
    <mergeCell ref="DE90:DJ91"/>
    <mergeCell ref="DK90:DP91"/>
    <mergeCell ref="DQ90:DV91"/>
    <mergeCell ref="DW90:EB91"/>
    <mergeCell ref="EC90:EH91"/>
    <mergeCell ref="CM92:CR94"/>
    <mergeCell ref="CS92:CX94"/>
    <mergeCell ref="CY92:DD94"/>
    <mergeCell ref="DE92:DJ94"/>
    <mergeCell ref="DK92:DP94"/>
    <mergeCell ref="DQ92:DV94"/>
    <mergeCell ref="DW92:EB94"/>
    <mergeCell ref="EC92:EH94"/>
    <mergeCell ref="CM95:CR96"/>
    <mergeCell ref="CS95:CX96"/>
    <mergeCell ref="CY95:DD96"/>
    <mergeCell ref="DE95:DJ96"/>
    <mergeCell ref="DK95:DP96"/>
    <mergeCell ref="DQ95:DV96"/>
    <mergeCell ref="DW95:EB96"/>
    <mergeCell ref="EC95:EH96"/>
    <mergeCell ref="CM97:CR98"/>
    <mergeCell ref="CS97:CX98"/>
    <mergeCell ref="CY97:DD98"/>
    <mergeCell ref="DE97:DJ98"/>
    <mergeCell ref="DK97:DP98"/>
    <mergeCell ref="DQ97:DV98"/>
    <mergeCell ref="DW97:EB98"/>
    <mergeCell ref="EC97:EH98"/>
    <mergeCell ref="CM99:CR100"/>
    <mergeCell ref="CS99:CX100"/>
    <mergeCell ref="CY99:DD100"/>
    <mergeCell ref="DE99:DJ100"/>
    <mergeCell ref="DK99:DP100"/>
    <mergeCell ref="DQ99:DV100"/>
    <mergeCell ref="DW99:EB100"/>
    <mergeCell ref="EC99:EH100"/>
    <mergeCell ref="CM105:CR106"/>
    <mergeCell ref="CS105:CX106"/>
    <mergeCell ref="CY105:DD106"/>
    <mergeCell ref="DE105:DJ106"/>
    <mergeCell ref="DK105:DP106"/>
    <mergeCell ref="DQ105:DV106"/>
    <mergeCell ref="DW105:EB106"/>
    <mergeCell ref="EC105:EH106"/>
    <mergeCell ref="CM107:CR108"/>
    <mergeCell ref="CS107:CX108"/>
    <mergeCell ref="CY107:DD108"/>
    <mergeCell ref="DE107:DJ108"/>
    <mergeCell ref="DK107:DP108"/>
    <mergeCell ref="DQ107:DV108"/>
    <mergeCell ref="DW107:EB108"/>
    <mergeCell ref="EC107:EH108"/>
    <mergeCell ref="CM109:CR111"/>
    <mergeCell ref="CS109:CX111"/>
    <mergeCell ref="CY109:DD111"/>
    <mergeCell ref="DE109:DJ111"/>
    <mergeCell ref="DK109:DP111"/>
    <mergeCell ref="DQ109:DV111"/>
    <mergeCell ref="DW109:EB111"/>
    <mergeCell ref="EC109:EH111"/>
    <mergeCell ref="CM113:CR115"/>
    <mergeCell ref="CS113:CX115"/>
    <mergeCell ref="CY113:DD115"/>
    <mergeCell ref="DE113:DJ115"/>
    <mergeCell ref="DK113:DP115"/>
    <mergeCell ref="DQ113:DV115"/>
    <mergeCell ref="DW113:EB115"/>
    <mergeCell ref="EC113:EH115"/>
    <mergeCell ref="CM116:CR117"/>
    <mergeCell ref="CS116:CX117"/>
    <mergeCell ref="CY116:DD117"/>
    <mergeCell ref="DE116:DJ117"/>
    <mergeCell ref="DK116:DP117"/>
    <mergeCell ref="DQ116:DV117"/>
    <mergeCell ref="DW116:EB117"/>
    <mergeCell ref="EC116:EH117"/>
    <mergeCell ref="CM118:CR119"/>
    <mergeCell ref="CS118:CX119"/>
    <mergeCell ref="CY118:DD119"/>
    <mergeCell ref="DE118:DJ119"/>
    <mergeCell ref="DK118:DP119"/>
    <mergeCell ref="DQ118:DV119"/>
    <mergeCell ref="DW118:EB119"/>
    <mergeCell ref="EC118:EH119"/>
  </mergeCells>
  <printOptions/>
  <pageMargins left="0.1968503937007874" right="0" top="0.5905511811023623" bottom="0.3937007874015748" header="0.2755905511811024" footer="0.2755905511811024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2022-04-07T07:36:59Z</cp:lastPrinted>
  <dcterms:created xsi:type="dcterms:W3CDTF">2004-09-19T06:34:55Z</dcterms:created>
  <dcterms:modified xsi:type="dcterms:W3CDTF">2024-04-17T12:49:14Z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386C2E9E3EB643ABB287FA91609A01FF</vt:lpwstr>
  </property>
  <property fmtid="{D5CDD505-2E9C-101B-9397-08002B2CF9AE}" pid="4" name="KSOProductBuildV">
    <vt:lpwstr>1049-12.2.0.16731</vt:lpwstr>
  </property>
</Properties>
</file>